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gGkxGAxERteRZFtleMkHVB57aEcw=="/>
    </ext>
  </extLst>
</workbook>
</file>

<file path=xl/sharedStrings.xml><?xml version="1.0" encoding="utf-8"?>
<sst xmlns="http://schemas.openxmlformats.org/spreadsheetml/2006/main" count="94" uniqueCount="45">
  <si>
    <t>CONTRATO 01.2019 - 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</si>
  <si>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</si>
  <si>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</si>
  <si>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</si>
  <si>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</si>
  <si>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</si>
  <si>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</si>
  <si>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</si>
  <si>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01/03/2019 a 29/02/2019</t>
  </si>
  <si>
    <t>23211.000055/2019-58</t>
  </si>
  <si>
    <t>Portaria 28 - 27/02/2019</t>
  </si>
  <si>
    <t>Nomeação de Fiscal</t>
  </si>
  <si>
    <t>23211.000238/2019-73</t>
  </si>
  <si>
    <t>ADITIVO 01/2020 - 19/02/2019</t>
  </si>
  <si>
    <t>Prorrogação</t>
  </si>
  <si>
    <t>01/03/2020 a 28/02/2021</t>
  </si>
  <si>
    <t>23211.000077/2020-51</t>
  </si>
  <si>
    <t>Valor Total</t>
  </si>
  <si>
    <t>ADITIVO 01/2020 - 19/02/2019 - PRORROGAÇÃO</t>
  </si>
  <si>
    <t>Valor Acumulado</t>
  </si>
  <si>
    <t>ADITIVO 04/2019 - REEQUILÍBRIO</t>
  </si>
  <si>
    <t>Vigência a partir de 01/03/2020</t>
  </si>
  <si>
    <t>Vigência a partir de 08/05/2019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</si>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</sst>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1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/>
    <font>
      <b/>
      <sz val="11.0"/>
      <color theme="0"/>
      <name val="Calibri"/>
    </font>
    <font>
      <sz val="11.0"/>
      <color theme="1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8" numFmtId="0" xfId="0" applyBorder="1" applyFont="1"/>
    <xf borderId="4" fillId="0" fontId="8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8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8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9" numFmtId="0" xfId="0" applyAlignment="1" applyBorder="1" applyFill="1" applyFont="1">
      <alignment horizontal="center"/>
    </xf>
    <xf borderId="1" fillId="7" fontId="9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1" fillId="0" fontId="10" numFmtId="164" xfId="0" applyAlignment="1" applyBorder="1" applyFont="1" applyNumberFormat="1">
      <alignment horizontal="center" vertical="center"/>
    </xf>
    <xf borderId="1" fillId="0" fontId="1" numFmtId="166" xfId="0" applyBorder="1" applyFont="1" applyNumberFormat="1"/>
    <xf borderId="1" fillId="0" fontId="1" numFmtId="164" xfId="0" applyAlignment="1" applyBorder="1" applyFont="1" applyNumberFormat="1">
      <alignment horizontal="center" vertical="center"/>
    </xf>
    <xf borderId="0" fillId="0" fontId="1" numFmtId="14" xfId="0" applyFont="1" applyNumberFormat="1"/>
    <xf borderId="1" fillId="0" fontId="10" numFmtId="164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9000.0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4" t="s">
        <v>12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13</v>
      </c>
      <c r="C6" s="10" t="s">
        <v>14</v>
      </c>
      <c r="D6" s="11" t="s">
        <v>15</v>
      </c>
      <c r="E6" s="10"/>
      <c r="F6" s="12"/>
      <c r="G6" s="13"/>
      <c r="H6" s="14" t="s">
        <v>16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/>
      <c r="C7" s="10"/>
      <c r="D7" s="11"/>
      <c r="E7" s="10"/>
      <c r="F7" s="12"/>
      <c r="G7" s="13"/>
      <c r="H7" s="11"/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C8" s="17"/>
      <c r="D8" s="18"/>
      <c r="E8" s="10"/>
      <c r="F8" s="12"/>
      <c r="G8" s="13"/>
      <c r="H8" s="18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7"/>
      <c r="D9" s="18"/>
      <c r="E9" s="10"/>
      <c r="F9" s="12"/>
      <c r="G9" s="13"/>
      <c r="H9" s="18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7"/>
      <c r="D10" s="18"/>
      <c r="E10" s="10"/>
      <c r="F10" s="12"/>
      <c r="G10" s="13"/>
      <c r="H10" s="18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7"/>
      <c r="D11" s="18"/>
      <c r="E11" s="10"/>
      <c r="F11" s="12"/>
      <c r="G11" s="13"/>
      <c r="H11" s="18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8"/>
      <c r="E12" s="10"/>
      <c r="F12" s="12"/>
      <c r="G12" s="13"/>
      <c r="H12" s="18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8"/>
      <c r="E13" s="10"/>
      <c r="F13" s="12"/>
      <c r="G13" s="13"/>
      <c r="H13" s="18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8"/>
      <c r="E14" s="10"/>
      <c r="F14" s="12"/>
      <c r="G14" s="13"/>
      <c r="H14" s="18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8"/>
      <c r="E18" s="10"/>
      <c r="F18" s="12"/>
      <c r="G18" s="13"/>
      <c r="H18" s="18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8"/>
      <c r="E19" s="10"/>
      <c r="F19" s="12"/>
      <c r="G19" s="13"/>
      <c r="H19" s="18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8"/>
      <c r="E20" s="10"/>
      <c r="F20" s="12"/>
      <c r="G20" s="13"/>
      <c r="H20" s="18"/>
      <c r="I20" s="15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8"/>
      <c r="E21" s="10"/>
      <c r="F21" s="12"/>
      <c r="G21" s="13"/>
      <c r="H21" s="18"/>
      <c r="I21" s="15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8"/>
      <c r="E22" s="10"/>
      <c r="F22" s="12"/>
      <c r="G22" s="13"/>
      <c r="H22" s="18"/>
      <c r="I22" s="15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8"/>
      <c r="E23" s="10"/>
      <c r="F23" s="12"/>
      <c r="G23" s="13"/>
      <c r="H23" s="18"/>
      <c r="I23" s="15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8"/>
      <c r="E24" s="10"/>
      <c r="F24" s="12"/>
      <c r="G24" s="13"/>
      <c r="H24" s="18"/>
      <c r="I24" s="15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8"/>
      <c r="E25" s="10"/>
      <c r="F25" s="12"/>
      <c r="G25" s="13"/>
      <c r="H25" s="18"/>
      <c r="I25" s="15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8"/>
      <c r="E26" s="10"/>
      <c r="F26" s="12"/>
      <c r="G26" s="13"/>
      <c r="H26" s="18"/>
      <c r="I26" s="15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7"/>
      <c r="D27" s="18"/>
      <c r="E27" s="10"/>
      <c r="F27" s="12"/>
      <c r="G27" s="13"/>
      <c r="H27" s="18"/>
      <c r="I27" s="15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2" t="s">
        <v>17</v>
      </c>
      <c r="C28" s="23"/>
      <c r="D28" s="24"/>
      <c r="E28" s="25">
        <f t="shared" ref="E28:G28" si="1">SUM(E4:E27)</f>
        <v>9000</v>
      </c>
      <c r="F28" s="26">
        <f t="shared" si="1"/>
        <v>0</v>
      </c>
      <c r="G28" s="27">
        <f t="shared" si="1"/>
        <v>0</v>
      </c>
      <c r="H28" s="28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2"/>
      <c r="F31" s="31"/>
      <c r="G31" s="3"/>
      <c r="H31" s="1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>
        <v>43958.0</v>
      </c>
      <c r="AA1" s="34"/>
      <c r="AB1" s="34"/>
      <c r="AC1" s="34"/>
      <c r="AD1" s="34"/>
      <c r="AE1" s="34">
        <v>43958.0</v>
      </c>
      <c r="AF1" s="34"/>
      <c r="AG1" s="34"/>
      <c r="AH1" s="34"/>
    </row>
    <row r="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>
        <v>43689.0</v>
      </c>
      <c r="AA2" s="34"/>
      <c r="AB2" s="34"/>
      <c r="AC2" s="34"/>
      <c r="AD2" s="34"/>
      <c r="AE2" s="34">
        <v>43689.0</v>
      </c>
      <c r="AF2" s="34"/>
      <c r="AG2" s="34"/>
      <c r="AH2" s="3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>
        <f>Z1-Z2</f>
        <v>269</v>
      </c>
      <c r="AA3" s="1"/>
      <c r="AB3" s="1"/>
      <c r="AC3" s="1"/>
      <c r="AD3" s="1"/>
      <c r="AE3" s="1">
        <f>AE1-AE2</f>
        <v>269</v>
      </c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5" t="str">
        <f>'Resumo do Contrato'!B3</f>
        <v>CONTRATO 01.2019 - FOR</v>
      </c>
      <c r="C5" s="23"/>
      <c r="D5" s="24"/>
      <c r="E5" s="36" t="s">
        <v>18</v>
      </c>
      <c r="F5" s="23"/>
      <c r="G5" s="23"/>
      <c r="H5" s="24"/>
      <c r="I5" s="37" t="s">
        <v>19</v>
      </c>
      <c r="J5" s="36"/>
      <c r="K5" s="23"/>
      <c r="L5" s="23"/>
      <c r="M5" s="24"/>
      <c r="N5" s="37" t="s">
        <v>19</v>
      </c>
      <c r="O5" s="36"/>
      <c r="P5" s="23"/>
      <c r="Q5" s="23"/>
      <c r="R5" s="24"/>
      <c r="S5" s="37" t="s">
        <v>19</v>
      </c>
      <c r="T5" s="36" t="s">
        <v>20</v>
      </c>
      <c r="U5" s="23"/>
      <c r="V5" s="23"/>
      <c r="W5" s="24"/>
      <c r="X5" s="37" t="s">
        <v>19</v>
      </c>
      <c r="Y5" s="36"/>
      <c r="Z5" s="23"/>
      <c r="AA5" s="23"/>
      <c r="AB5" s="24"/>
      <c r="AC5" s="37" t="s">
        <v>19</v>
      </c>
      <c r="AD5" s="36"/>
      <c r="AE5" s="23"/>
      <c r="AF5" s="23"/>
      <c r="AG5" s="24"/>
      <c r="AH5" s="37" t="s">
        <v>19</v>
      </c>
    </row>
    <row r="6">
      <c r="A6" s="1"/>
      <c r="B6" s="38" t="str">
        <f>'Resumo do Contrato'!D4</f>
        <v>01/03/2019 a 29/02/2019</v>
      </c>
      <c r="C6" s="23"/>
      <c r="D6" s="24"/>
      <c r="E6" s="36" t="s">
        <v>21</v>
      </c>
      <c r="F6" s="23"/>
      <c r="G6" s="23"/>
      <c r="H6" s="24"/>
      <c r="I6" s="39"/>
      <c r="J6" s="36"/>
      <c r="K6" s="23"/>
      <c r="L6" s="23"/>
      <c r="M6" s="24"/>
      <c r="N6" s="39"/>
      <c r="O6" s="36"/>
      <c r="P6" s="23"/>
      <c r="Q6" s="23"/>
      <c r="R6" s="24"/>
      <c r="S6" s="39"/>
      <c r="T6" s="36" t="s">
        <v>22</v>
      </c>
      <c r="U6" s="23"/>
      <c r="V6" s="23"/>
      <c r="W6" s="24"/>
      <c r="X6" s="39"/>
      <c r="Y6" s="36"/>
      <c r="Z6" s="23"/>
      <c r="AA6" s="23"/>
      <c r="AB6" s="24"/>
      <c r="AC6" s="39"/>
      <c r="AD6" s="36"/>
      <c r="AE6" s="23"/>
      <c r="AF6" s="23"/>
      <c r="AG6" s="24"/>
      <c r="AH6" s="39"/>
    </row>
    <row r="7">
      <c r="A7" s="1"/>
      <c r="B7" s="35"/>
      <c r="C7" s="23"/>
      <c r="D7" s="24"/>
      <c r="E7" s="36"/>
      <c r="F7" s="23"/>
      <c r="G7" s="23"/>
      <c r="H7" s="24"/>
      <c r="I7" s="39"/>
      <c r="J7" s="36"/>
      <c r="K7" s="23"/>
      <c r="L7" s="23"/>
      <c r="M7" s="24"/>
      <c r="N7" s="39"/>
      <c r="O7" s="36"/>
      <c r="P7" s="23"/>
      <c r="Q7" s="23"/>
      <c r="R7" s="24"/>
      <c r="S7" s="39"/>
      <c r="T7" s="36"/>
      <c r="U7" s="23"/>
      <c r="V7" s="23"/>
      <c r="W7" s="24"/>
      <c r="X7" s="39"/>
      <c r="Y7" s="36"/>
      <c r="Z7" s="23"/>
      <c r="AA7" s="23"/>
      <c r="AB7" s="24"/>
      <c r="AC7" s="39"/>
      <c r="AD7" s="36"/>
      <c r="AE7" s="23"/>
      <c r="AF7" s="23"/>
      <c r="AG7" s="24"/>
      <c r="AH7" s="39"/>
    </row>
    <row r="8">
      <c r="A8" s="40"/>
      <c r="B8" s="41"/>
      <c r="C8" s="42" t="s">
        <v>23</v>
      </c>
      <c r="D8" s="42" t="s">
        <v>3</v>
      </c>
      <c r="E8" s="42" t="s">
        <v>24</v>
      </c>
      <c r="F8" s="42" t="s">
        <v>25</v>
      </c>
      <c r="G8" s="42" t="s">
        <v>26</v>
      </c>
      <c r="H8" s="43" t="s">
        <v>27</v>
      </c>
      <c r="I8" s="44"/>
      <c r="J8" s="42" t="s">
        <v>24</v>
      </c>
      <c r="K8" s="42" t="s">
        <v>25</v>
      </c>
      <c r="L8" s="42" t="s">
        <v>26</v>
      </c>
      <c r="M8" s="43" t="s">
        <v>27</v>
      </c>
      <c r="N8" s="44"/>
      <c r="O8" s="42" t="s">
        <v>24</v>
      </c>
      <c r="P8" s="42" t="s">
        <v>25</v>
      </c>
      <c r="Q8" s="42" t="s">
        <v>26</v>
      </c>
      <c r="R8" s="43" t="s">
        <v>27</v>
      </c>
      <c r="S8" s="44"/>
      <c r="T8" s="42" t="s">
        <v>24</v>
      </c>
      <c r="U8" s="42" t="s">
        <v>25</v>
      </c>
      <c r="V8" s="42" t="s">
        <v>26</v>
      </c>
      <c r="W8" s="43" t="s">
        <v>27</v>
      </c>
      <c r="X8" s="44"/>
      <c r="Y8" s="42" t="s">
        <v>24</v>
      </c>
      <c r="Z8" s="42" t="s">
        <v>25</v>
      </c>
      <c r="AA8" s="42" t="s">
        <v>26</v>
      </c>
      <c r="AB8" s="43" t="s">
        <v>27</v>
      </c>
      <c r="AC8" s="44"/>
      <c r="AD8" s="42" t="s">
        <v>24</v>
      </c>
      <c r="AE8" s="42" t="s">
        <v>25</v>
      </c>
      <c r="AF8" s="42" t="s">
        <v>26</v>
      </c>
      <c r="AG8" s="43" t="s">
        <v>27</v>
      </c>
      <c r="AH8" s="44"/>
    </row>
    <row r="9">
      <c r="A9" s="1"/>
      <c r="C9" s="45">
        <f>D9/12</f>
        <v>750</v>
      </c>
      <c r="D9" s="46">
        <v>9000.0</v>
      </c>
      <c r="E9" s="46">
        <f>F9/12</f>
        <v>750</v>
      </c>
      <c r="F9" s="46">
        <v>9000.0</v>
      </c>
      <c r="G9" s="46">
        <f>F9-D9</f>
        <v>0</v>
      </c>
      <c r="H9" s="47">
        <v>9000.0</v>
      </c>
      <c r="I9" s="48">
        <f>H9+D9</f>
        <v>18000</v>
      </c>
      <c r="J9" s="46"/>
      <c r="K9" s="46"/>
      <c r="L9" s="46"/>
      <c r="M9" s="47"/>
      <c r="N9" s="48"/>
      <c r="O9" s="46"/>
      <c r="P9" s="46"/>
      <c r="Q9" s="46">
        <f>P9-K9</f>
        <v>0</v>
      </c>
      <c r="R9" s="47"/>
      <c r="S9" s="48">
        <f>R9+N9</f>
        <v>0</v>
      </c>
      <c r="T9" s="46"/>
      <c r="U9" s="46"/>
      <c r="V9" s="46"/>
      <c r="W9" s="47"/>
      <c r="X9" s="48"/>
      <c r="Y9" s="46"/>
      <c r="Z9" s="46"/>
      <c r="AA9" s="46"/>
      <c r="AB9" s="47"/>
      <c r="AC9" s="48"/>
      <c r="AD9" s="46"/>
      <c r="AE9" s="46"/>
      <c r="AF9" s="46"/>
      <c r="AG9" s="47"/>
      <c r="AH9" s="48"/>
    </row>
    <row r="10">
      <c r="A10" s="1"/>
      <c r="B10" s="49" t="s">
        <v>28</v>
      </c>
      <c r="C10" s="24"/>
      <c r="D10" s="1"/>
      <c r="E10" s="49" t="s">
        <v>28</v>
      </c>
      <c r="F10" s="24"/>
      <c r="G10" s="50"/>
      <c r="H10" s="15"/>
      <c r="I10" s="15"/>
      <c r="J10" s="49" t="s">
        <v>28</v>
      </c>
      <c r="K10" s="24"/>
      <c r="L10" s="50"/>
      <c r="M10" s="15"/>
      <c r="N10" s="15"/>
      <c r="O10" s="49" t="s">
        <v>28</v>
      </c>
      <c r="P10" s="24"/>
      <c r="Q10" s="50"/>
      <c r="R10" s="15"/>
      <c r="S10" s="15"/>
      <c r="T10" s="49" t="s">
        <v>28</v>
      </c>
      <c r="U10" s="24"/>
      <c r="V10" s="50"/>
      <c r="W10" s="15"/>
      <c r="X10" s="15"/>
      <c r="Y10" s="49" t="s">
        <v>28</v>
      </c>
      <c r="Z10" s="24"/>
      <c r="AA10" s="50"/>
      <c r="AB10" s="15"/>
      <c r="AC10" s="15"/>
      <c r="AD10" s="49" t="s">
        <v>28</v>
      </c>
      <c r="AE10" s="24"/>
      <c r="AF10" s="50"/>
      <c r="AG10" s="15"/>
      <c r="AH10" s="15"/>
    </row>
    <row r="11">
      <c r="A11" s="15"/>
      <c r="B11" s="51" t="s">
        <v>29</v>
      </c>
      <c r="C11" s="52" t="s">
        <v>30</v>
      </c>
      <c r="D11" s="53"/>
      <c r="E11" s="51" t="s">
        <v>29</v>
      </c>
      <c r="F11" s="52" t="s">
        <v>31</v>
      </c>
      <c r="G11" s="52" t="s">
        <v>30</v>
      </c>
      <c r="H11" s="54"/>
      <c r="I11" s="15"/>
      <c r="J11" s="51" t="s">
        <v>29</v>
      </c>
      <c r="K11" s="52" t="s">
        <v>31</v>
      </c>
      <c r="L11" s="52" t="s">
        <v>30</v>
      </c>
      <c r="M11" s="54"/>
      <c r="N11" s="15"/>
      <c r="O11" s="51" t="s">
        <v>29</v>
      </c>
      <c r="P11" s="52" t="s">
        <v>31</v>
      </c>
      <c r="Q11" s="52" t="s">
        <v>30</v>
      </c>
      <c r="R11" s="54"/>
      <c r="S11" s="15"/>
      <c r="T11" s="51" t="s">
        <v>29</v>
      </c>
      <c r="U11" s="52" t="s">
        <v>31</v>
      </c>
      <c r="V11" s="52" t="s">
        <v>30</v>
      </c>
      <c r="W11" s="54"/>
      <c r="X11" s="15"/>
      <c r="Y11" s="51" t="s">
        <v>29</v>
      </c>
      <c r="Z11" s="52" t="s">
        <v>31</v>
      </c>
      <c r="AA11" s="52" t="s">
        <v>30</v>
      </c>
      <c r="AB11" s="54"/>
      <c r="AC11" s="15"/>
      <c r="AD11" s="51" t="s">
        <v>29</v>
      </c>
      <c r="AE11" s="52" t="s">
        <v>31</v>
      </c>
      <c r="AF11" s="52" t="s">
        <v>30</v>
      </c>
      <c r="AG11" s="54"/>
      <c r="AH11" s="15"/>
    </row>
    <row r="12">
      <c r="A12" s="1"/>
      <c r="B12" s="55" t="s">
        <v>32</v>
      </c>
      <c r="C12" s="46">
        <v>750.0</v>
      </c>
      <c r="D12" s="1"/>
      <c r="E12" s="56" t="s">
        <v>33</v>
      </c>
      <c r="F12" s="57">
        <f>(G9/365)*217</f>
        <v>0</v>
      </c>
      <c r="G12" s="57">
        <f t="shared" ref="G12:G23" si="1">F12+C12</f>
        <v>750</v>
      </c>
      <c r="H12" s="33"/>
      <c r="I12" s="15"/>
      <c r="J12" s="58"/>
      <c r="K12" s="57"/>
      <c r="L12" s="57"/>
      <c r="M12" s="33"/>
      <c r="N12" s="15"/>
      <c r="O12" s="58"/>
      <c r="P12" s="57"/>
      <c r="Q12" s="57"/>
      <c r="R12" s="33"/>
      <c r="S12" s="15"/>
      <c r="T12" s="58"/>
      <c r="U12" s="57"/>
      <c r="V12" s="57"/>
      <c r="W12" s="33"/>
      <c r="X12" s="15"/>
      <c r="Y12" s="58"/>
      <c r="Z12" s="57"/>
      <c r="AA12" s="57"/>
      <c r="AB12" s="33"/>
      <c r="AC12" s="15"/>
      <c r="AD12" s="58"/>
      <c r="AE12" s="57"/>
      <c r="AF12" s="57"/>
      <c r="AG12" s="33"/>
      <c r="AH12" s="15"/>
    </row>
    <row r="13">
      <c r="A13" s="1"/>
      <c r="B13" s="39"/>
      <c r="C13" s="46">
        <v>750.0</v>
      </c>
      <c r="D13" s="1"/>
      <c r="E13" s="56" t="s">
        <v>34</v>
      </c>
      <c r="F13" s="57"/>
      <c r="G13" s="57">
        <f t="shared" si="1"/>
        <v>750</v>
      </c>
      <c r="H13" s="59"/>
      <c r="I13" s="15"/>
      <c r="J13" s="58"/>
      <c r="K13" s="57"/>
      <c r="L13" s="57"/>
      <c r="M13" s="59"/>
      <c r="N13" s="15"/>
      <c r="O13" s="58"/>
      <c r="P13" s="57"/>
      <c r="Q13" s="57"/>
      <c r="R13" s="59"/>
      <c r="S13" s="15"/>
      <c r="T13" s="58"/>
      <c r="U13" s="57"/>
      <c r="V13" s="57"/>
      <c r="W13" s="59"/>
      <c r="X13" s="15"/>
      <c r="Y13" s="58"/>
      <c r="Z13" s="57"/>
      <c r="AA13" s="57"/>
      <c r="AB13" s="59"/>
      <c r="AC13" s="15"/>
      <c r="AD13" s="58"/>
      <c r="AE13" s="57"/>
      <c r="AF13" s="57"/>
      <c r="AG13" s="59"/>
      <c r="AH13" s="15"/>
    </row>
    <row r="14">
      <c r="A14" s="1"/>
      <c r="B14" s="39"/>
      <c r="C14" s="46">
        <v>750.0</v>
      </c>
      <c r="D14" s="1"/>
      <c r="E14" s="56" t="s">
        <v>35</v>
      </c>
      <c r="F14" s="57"/>
      <c r="G14" s="57">
        <f t="shared" si="1"/>
        <v>750</v>
      </c>
      <c r="H14" s="59"/>
      <c r="I14" s="15"/>
      <c r="J14" s="58"/>
      <c r="K14" s="57"/>
      <c r="L14" s="57"/>
      <c r="M14" s="59"/>
      <c r="N14" s="15"/>
      <c r="O14" s="58"/>
      <c r="P14" s="57"/>
      <c r="Q14" s="57"/>
      <c r="R14" s="59"/>
      <c r="S14" s="15"/>
      <c r="T14" s="58"/>
      <c r="U14" s="57"/>
      <c r="V14" s="57"/>
      <c r="W14" s="59"/>
      <c r="X14" s="15"/>
      <c r="Y14" s="58"/>
      <c r="Z14" s="57"/>
      <c r="AA14" s="57"/>
      <c r="AB14" s="59"/>
      <c r="AC14" s="15"/>
      <c r="AD14" s="58"/>
      <c r="AE14" s="57"/>
      <c r="AF14" s="57"/>
      <c r="AG14" s="59"/>
      <c r="AH14" s="15"/>
    </row>
    <row r="15">
      <c r="A15" s="1"/>
      <c r="B15" s="39"/>
      <c r="C15" s="46">
        <v>750.0</v>
      </c>
      <c r="D15" s="1"/>
      <c r="E15" s="56" t="s">
        <v>36</v>
      </c>
      <c r="F15" s="57"/>
      <c r="G15" s="57">
        <f t="shared" si="1"/>
        <v>750</v>
      </c>
      <c r="H15" s="33"/>
      <c r="I15" s="15"/>
      <c r="J15" s="58"/>
      <c r="K15" s="57"/>
      <c r="L15" s="57"/>
      <c r="M15" s="33"/>
      <c r="N15" s="15"/>
      <c r="O15" s="58"/>
      <c r="P15" s="57"/>
      <c r="Q15" s="57"/>
      <c r="R15" s="33"/>
      <c r="S15" s="15"/>
      <c r="T15" s="58"/>
      <c r="U15" s="57"/>
      <c r="V15" s="57"/>
      <c r="W15" s="33"/>
      <c r="X15" s="15"/>
      <c r="Y15" s="58"/>
      <c r="Z15" s="57"/>
      <c r="AA15" s="57"/>
      <c r="AB15" s="33"/>
      <c r="AC15" s="15"/>
      <c r="AD15" s="58"/>
      <c r="AE15" s="57"/>
      <c r="AF15" s="57"/>
      <c r="AG15" s="33"/>
      <c r="AH15" s="15"/>
    </row>
    <row r="16">
      <c r="A16" s="1"/>
      <c r="B16" s="39"/>
      <c r="C16" s="46">
        <v>750.0</v>
      </c>
      <c r="D16" s="1"/>
      <c r="E16" s="56" t="s">
        <v>37</v>
      </c>
      <c r="F16" s="57"/>
      <c r="G16" s="57">
        <f t="shared" si="1"/>
        <v>750</v>
      </c>
      <c r="H16" s="33"/>
      <c r="I16" s="15"/>
      <c r="J16" s="58"/>
      <c r="K16" s="57"/>
      <c r="L16" s="57"/>
      <c r="M16" s="33"/>
      <c r="N16" s="15"/>
      <c r="O16" s="58"/>
      <c r="P16" s="57"/>
      <c r="Q16" s="57"/>
      <c r="R16" s="33"/>
      <c r="S16" s="15"/>
      <c r="T16" s="58"/>
      <c r="U16" s="57"/>
      <c r="V16" s="57"/>
      <c r="W16" s="33"/>
      <c r="X16" s="15"/>
      <c r="Y16" s="58"/>
      <c r="Z16" s="57"/>
      <c r="AA16" s="57"/>
      <c r="AB16" s="33"/>
      <c r="AC16" s="15"/>
      <c r="AD16" s="58"/>
      <c r="AE16" s="57"/>
      <c r="AF16" s="57"/>
      <c r="AG16" s="33"/>
      <c r="AH16" s="15"/>
    </row>
    <row r="17">
      <c r="A17" s="1"/>
      <c r="B17" s="39"/>
      <c r="C17" s="46">
        <v>750.0</v>
      </c>
      <c r="D17" s="1"/>
      <c r="E17" s="56" t="s">
        <v>38</v>
      </c>
      <c r="F17" s="57"/>
      <c r="G17" s="57">
        <f t="shared" si="1"/>
        <v>750</v>
      </c>
      <c r="H17" s="33"/>
      <c r="I17" s="15"/>
      <c r="J17" s="58"/>
      <c r="K17" s="57"/>
      <c r="L17" s="57"/>
      <c r="M17" s="33"/>
      <c r="N17" s="15"/>
      <c r="O17" s="58"/>
      <c r="P17" s="57"/>
      <c r="Q17" s="57"/>
      <c r="R17" s="33"/>
      <c r="S17" s="15"/>
      <c r="T17" s="58"/>
      <c r="U17" s="57"/>
      <c r="V17" s="57"/>
      <c r="W17" s="33"/>
      <c r="X17" s="15"/>
      <c r="Y17" s="58"/>
      <c r="Z17" s="57"/>
      <c r="AA17" s="57"/>
      <c r="AB17" s="33"/>
      <c r="AC17" s="15"/>
      <c r="AD17" s="58"/>
      <c r="AE17" s="57"/>
      <c r="AF17" s="57"/>
      <c r="AG17" s="33"/>
      <c r="AH17" s="15"/>
    </row>
    <row r="18">
      <c r="A18" s="1"/>
      <c r="B18" s="39"/>
      <c r="C18" s="46">
        <v>750.0</v>
      </c>
      <c r="D18" s="1"/>
      <c r="E18" s="56" t="s">
        <v>39</v>
      </c>
      <c r="F18" s="57"/>
      <c r="G18" s="57">
        <f t="shared" si="1"/>
        <v>750</v>
      </c>
      <c r="H18" s="33"/>
      <c r="I18" s="15"/>
      <c r="J18" s="58"/>
      <c r="K18" s="57"/>
      <c r="L18" s="57"/>
      <c r="M18" s="33"/>
      <c r="N18" s="15"/>
      <c r="O18" s="58"/>
      <c r="P18" s="57"/>
      <c r="Q18" s="57"/>
      <c r="R18" s="33"/>
      <c r="S18" s="15"/>
      <c r="T18" s="58"/>
      <c r="U18" s="57"/>
      <c r="V18" s="57"/>
      <c r="W18" s="33"/>
      <c r="X18" s="15"/>
      <c r="Y18" s="58"/>
      <c r="Z18" s="57"/>
      <c r="AA18" s="57"/>
      <c r="AB18" s="33"/>
      <c r="AC18" s="15"/>
      <c r="AD18" s="58"/>
      <c r="AE18" s="57"/>
      <c r="AF18" s="57"/>
      <c r="AG18" s="33"/>
      <c r="AH18" s="15"/>
    </row>
    <row r="19">
      <c r="A19" s="1"/>
      <c r="B19" s="39"/>
      <c r="C19" s="46">
        <v>750.0</v>
      </c>
      <c r="D19" s="1"/>
      <c r="E19" s="56" t="s">
        <v>40</v>
      </c>
      <c r="F19" s="57"/>
      <c r="G19" s="57">
        <f t="shared" si="1"/>
        <v>750</v>
      </c>
      <c r="H19" s="33"/>
      <c r="I19" s="15"/>
      <c r="J19" s="58"/>
      <c r="K19" s="57"/>
      <c r="L19" s="57"/>
      <c r="M19" s="33"/>
      <c r="N19" s="15"/>
      <c r="O19" s="58"/>
      <c r="P19" s="57"/>
      <c r="Q19" s="57"/>
      <c r="R19" s="33"/>
      <c r="S19" s="15"/>
      <c r="T19" s="58"/>
      <c r="U19" s="57"/>
      <c r="V19" s="57"/>
      <c r="W19" s="33"/>
      <c r="X19" s="15"/>
      <c r="Y19" s="58"/>
      <c r="Z19" s="57"/>
      <c r="AA19" s="57"/>
      <c r="AB19" s="33"/>
      <c r="AC19" s="15"/>
      <c r="AD19" s="58"/>
      <c r="AE19" s="57"/>
      <c r="AF19" s="57"/>
      <c r="AG19" s="33"/>
      <c r="AH19" s="15"/>
    </row>
    <row r="20">
      <c r="A20" s="1"/>
      <c r="B20" s="39"/>
      <c r="C20" s="46">
        <v>750.0</v>
      </c>
      <c r="D20" s="1"/>
      <c r="E20" s="56" t="s">
        <v>41</v>
      </c>
      <c r="F20" s="57"/>
      <c r="G20" s="57">
        <f t="shared" si="1"/>
        <v>750</v>
      </c>
      <c r="H20" s="33"/>
      <c r="I20" s="15"/>
      <c r="J20" s="58"/>
      <c r="K20" s="57"/>
      <c r="L20" s="57"/>
      <c r="M20" s="33"/>
      <c r="N20" s="15"/>
      <c r="O20" s="58"/>
      <c r="P20" s="57"/>
      <c r="Q20" s="57"/>
      <c r="R20" s="33"/>
      <c r="S20" s="15"/>
      <c r="T20" s="58"/>
      <c r="U20" s="57"/>
      <c r="V20" s="57"/>
      <c r="W20" s="33"/>
      <c r="X20" s="15"/>
      <c r="Y20" s="58"/>
      <c r="Z20" s="57"/>
      <c r="AA20" s="57"/>
      <c r="AB20" s="33"/>
      <c r="AC20" s="15"/>
      <c r="AD20" s="58"/>
      <c r="AE20" s="57"/>
      <c r="AF20" s="57"/>
      <c r="AG20" s="33"/>
      <c r="AH20" s="15"/>
    </row>
    <row r="21" ht="15.75" customHeight="1">
      <c r="A21" s="1"/>
      <c r="B21" s="39"/>
      <c r="C21" s="46">
        <v>750.0</v>
      </c>
      <c r="D21" s="1"/>
      <c r="E21" s="56" t="s">
        <v>42</v>
      </c>
      <c r="F21" s="57"/>
      <c r="G21" s="57">
        <f t="shared" si="1"/>
        <v>750</v>
      </c>
      <c r="H21" s="33"/>
      <c r="I21" s="15"/>
      <c r="J21" s="58"/>
      <c r="K21" s="57"/>
      <c r="L21" s="57"/>
      <c r="M21" s="33"/>
      <c r="N21" s="15"/>
      <c r="O21" s="58"/>
      <c r="P21" s="57"/>
      <c r="Q21" s="57"/>
      <c r="R21" s="33"/>
      <c r="S21" s="15"/>
      <c r="T21" s="58"/>
      <c r="U21" s="57"/>
      <c r="V21" s="57"/>
      <c r="W21" s="33"/>
      <c r="X21" s="15"/>
      <c r="Y21" s="58"/>
      <c r="Z21" s="57"/>
      <c r="AA21" s="57"/>
      <c r="AB21" s="33"/>
      <c r="AC21" s="15"/>
      <c r="AD21" s="58"/>
      <c r="AE21" s="57"/>
      <c r="AF21" s="57"/>
      <c r="AG21" s="33"/>
      <c r="AH21" s="15"/>
    </row>
    <row r="22" ht="15.75" customHeight="1">
      <c r="A22" s="1"/>
      <c r="B22" s="39"/>
      <c r="C22" s="46">
        <v>750.0</v>
      </c>
      <c r="D22" s="1"/>
      <c r="E22" s="56" t="s">
        <v>43</v>
      </c>
      <c r="F22" s="57"/>
      <c r="G22" s="57">
        <f t="shared" si="1"/>
        <v>750</v>
      </c>
      <c r="H22" s="33"/>
      <c r="I22" s="15"/>
      <c r="J22" s="58"/>
      <c r="K22" s="57"/>
      <c r="L22" s="57"/>
      <c r="M22" s="33"/>
      <c r="N22" s="15"/>
      <c r="O22" s="58"/>
      <c r="P22" s="57"/>
      <c r="Q22" s="57"/>
      <c r="R22" s="33"/>
      <c r="S22" s="15"/>
      <c r="T22" s="58"/>
      <c r="U22" s="57"/>
      <c r="V22" s="57"/>
      <c r="W22" s="33"/>
      <c r="X22" s="15"/>
      <c r="Y22" s="58"/>
      <c r="Z22" s="57"/>
      <c r="AA22" s="57"/>
      <c r="AB22" s="33"/>
      <c r="AC22" s="15"/>
      <c r="AD22" s="58"/>
      <c r="AE22" s="57"/>
      <c r="AF22" s="57"/>
      <c r="AG22" s="33"/>
      <c r="AH22" s="15"/>
    </row>
    <row r="23" ht="15.75" customHeight="1">
      <c r="A23" s="1"/>
      <c r="B23" s="44"/>
      <c r="C23" s="46">
        <v>750.0</v>
      </c>
      <c r="D23" s="1"/>
      <c r="E23" s="60" t="s">
        <v>44</v>
      </c>
      <c r="F23" s="57"/>
      <c r="G23" s="57">
        <f t="shared" si="1"/>
        <v>750</v>
      </c>
      <c r="H23" s="33"/>
      <c r="I23" s="15"/>
      <c r="J23" s="58"/>
      <c r="K23" s="57"/>
      <c r="L23" s="57"/>
      <c r="M23" s="33"/>
      <c r="N23" s="15"/>
      <c r="O23" s="58"/>
      <c r="P23" s="57"/>
      <c r="Q23" s="57"/>
      <c r="R23" s="33"/>
      <c r="S23" s="15"/>
      <c r="T23" s="58"/>
      <c r="U23" s="57"/>
      <c r="V23" s="57"/>
      <c r="W23" s="33"/>
      <c r="X23" s="15"/>
      <c r="Y23" s="58"/>
      <c r="Z23" s="57"/>
      <c r="AA23" s="57"/>
      <c r="AB23" s="33"/>
      <c r="AC23" s="15"/>
      <c r="AD23" s="58"/>
      <c r="AE23" s="57"/>
      <c r="AF23" s="57"/>
      <c r="AG23" s="33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36">
    <mergeCell ref="B6:D6"/>
    <mergeCell ref="E6:H6"/>
    <mergeCell ref="B12:B23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