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873D2695-9C92-48AE-8FE9-0CAD9E21578C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3" l="1"/>
  <c r="G9" i="3" l="1"/>
  <c r="F12" i="3" s="1"/>
  <c r="G4" i="4"/>
  <c r="F3" i="3"/>
  <c r="L9" i="3"/>
  <c r="K12" i="3" s="1"/>
  <c r="B2" i="4"/>
  <c r="G5" i="4"/>
  <c r="G6" i="4" l="1"/>
  <c r="N9" i="3" l="1"/>
  <c r="E10" i="2" l="1"/>
  <c r="B6" i="3" l="1"/>
  <c r="B5" i="3"/>
  <c r="G10" i="2"/>
  <c r="F10" i="2"/>
</calcChain>
</file>

<file path=xl/sharedStrings.xml><?xml version="1.0" encoding="utf-8"?>
<sst xmlns="http://schemas.openxmlformats.org/spreadsheetml/2006/main" count="57" uniqueCount="40">
  <si>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</si>
  <si>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</si>
  <si>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</si>
  <si>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</si>
  <si>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</si>
  <si>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</si>
  <si>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</si>
  <si>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</si>
  <si>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</si>
  <si>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</si>
  <si>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</si>
  <si>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</si>
  <si>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</si>
  <si>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</si>
  <si>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</si>
  <si>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</si>
  <si>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</si>
  <si>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</si>
  <si>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</si>
  <si>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</si>
  <si>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</si>
  <si>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</si>
  <si>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</si>
  <si>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Unid</t>
  </si>
  <si>
    <t>Diferença Global</t>
  </si>
  <si>
    <t>Parcela nº</t>
  </si>
  <si>
    <t>Valor Parcela</t>
  </si>
  <si>
    <t>CONTRATO 35.2018.RER.ITR</t>
  </si>
  <si>
    <t>19/10/2018 a 18/10/2019</t>
  </si>
  <si>
    <t>19/10/2019 a 18/10/2020</t>
  </si>
  <si>
    <t>19/10/2020 a 18/10/2021</t>
  </si>
  <si>
    <t>23810.000457/2020-37</t>
  </si>
  <si>
    <t>23810.000532/2019-26</t>
  </si>
  <si>
    <t>23810.000439/2018-31</t>
  </si>
  <si>
    <t>ADITIVO 02/2020 - 25/08/2020</t>
  </si>
  <si>
    <t>ADITIVO 01/2019 - 14/08/2019</t>
  </si>
  <si>
    <t>Uso do Sistema de Distribuição</t>
  </si>
  <si>
    <t>Compra de Energia Regulada</t>
  </si>
  <si>
    <t>ADITIVO 01/2019 - PRORROGAÇÃO</t>
  </si>
  <si>
    <t>ADITIVO 02/2020 -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</si>
</sst>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1" applyNumberFormat="1" applyFont="1" applyFill="1" applyBorder="1" applyAlignment="1">
      <alignment horizontal="center" vertical="center"/>
    </xf>
    <xf numFmtId="44" fontId="0" fillId="4" borderId="1" xfId="1" applyNumberFormat="1" applyFon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8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6"/>
  <sheetViews>
    <sheetView showGridLines="0" workbookViewId="0">
      <selection activeCell="D6" sqref="D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27</v>
      </c>
      <c r="C3" s="28" t="s">
        <v>8</v>
      </c>
      <c r="D3" s="28" t="s">
        <v>9</v>
      </c>
      <c r="E3" s="28" t="s">
        <v>0</v>
      </c>
      <c r="F3" s="29" t="s">
        <v>1</v>
      </c>
      <c r="G3" s="30" t="s">
        <v>2</v>
      </c>
      <c r="H3" s="28" t="s">
        <v>4</v>
      </c>
      <c r="I3" s="64"/>
      <c r="J3" s="64"/>
    </row>
    <row r="4" spans="2:10" x14ac:dyDescent="0.25">
      <c r="B4" s="22" t="s">
        <v>3</v>
      </c>
      <c r="C4" s="19"/>
      <c r="D4" s="23" t="s">
        <v>28</v>
      </c>
      <c r="E4" s="19">
        <v>60000</v>
      </c>
      <c r="F4" s="20"/>
      <c r="G4" s="21"/>
      <c r="H4" s="23" t="s">
        <v>33</v>
      </c>
      <c r="I4" s="5"/>
    </row>
    <row r="5" spans="2:10" x14ac:dyDescent="0.25">
      <c r="B5" s="22" t="s">
        <v>35</v>
      </c>
      <c r="C5" s="19" t="s">
        <v>10</v>
      </c>
      <c r="D5" s="18" t="s">
        <v>29</v>
      </c>
      <c r="E5" s="19"/>
      <c r="F5" s="20"/>
      <c r="G5" s="21"/>
      <c r="H5" s="18" t="s">
        <v>32</v>
      </c>
      <c r="I5" s="5"/>
      <c r="J5" s="6"/>
    </row>
    <row r="6" spans="2:10" x14ac:dyDescent="0.25">
      <c r="B6" s="22" t="s">
        <v>34</v>
      </c>
      <c r="C6" s="19" t="s">
        <v>10</v>
      </c>
      <c r="D6" s="18" t="s">
        <v>30</v>
      </c>
      <c r="E6" s="19"/>
      <c r="F6" s="20"/>
      <c r="G6" s="21"/>
      <c r="H6" s="18" t="s">
        <v>31</v>
      </c>
      <c r="I6" s="5"/>
      <c r="J6" s="6"/>
    </row>
    <row r="7" spans="2:10" x14ac:dyDescent="0.25">
      <c r="B7" s="22"/>
      <c r="C7" s="19"/>
      <c r="D7" s="18"/>
      <c r="E7" s="19"/>
      <c r="F7" s="20"/>
      <c r="G7" s="21"/>
      <c r="H7" s="18"/>
      <c r="I7" s="5"/>
      <c r="J7" s="6"/>
    </row>
    <row r="8" spans="2:10" x14ac:dyDescent="0.25">
      <c r="B8" s="22"/>
      <c r="C8" s="19"/>
      <c r="D8" s="18"/>
      <c r="E8" s="19"/>
      <c r="F8" s="20"/>
      <c r="G8" s="21"/>
      <c r="H8" s="18"/>
      <c r="I8" s="5"/>
      <c r="J8" s="6"/>
    </row>
    <row r="9" spans="2:10" x14ac:dyDescent="0.25">
      <c r="B9" s="16"/>
      <c r="C9" s="17"/>
      <c r="D9" s="18"/>
      <c r="E9" s="19"/>
      <c r="F9" s="20"/>
      <c r="G9" s="21"/>
      <c r="H9" s="18"/>
      <c r="I9" s="5"/>
      <c r="J9" s="6"/>
    </row>
    <row r="10" spans="2:10" x14ac:dyDescent="0.25">
      <c r="B10" s="65" t="s">
        <v>11</v>
      </c>
      <c r="C10" s="66"/>
      <c r="D10" s="67"/>
      <c r="E10" s="25">
        <f>SUM(E4:E9)</f>
        <v>60000</v>
      </c>
      <c r="F10" s="26">
        <f>SUM(F4:F9)</f>
        <v>0</v>
      </c>
      <c r="G10" s="27">
        <f>SUM(G4:G9)</f>
        <v>0</v>
      </c>
      <c r="H10" s="24"/>
      <c r="I10" s="7"/>
    </row>
    <row r="11" spans="2:10" x14ac:dyDescent="0.25">
      <c r="C11" s="8"/>
      <c r="E11" s="8"/>
      <c r="F11" s="9"/>
      <c r="G11" s="10"/>
    </row>
    <row r="12" spans="2:10" x14ac:dyDescent="0.25">
      <c r="E12" s="8"/>
      <c r="F12" s="15"/>
    </row>
    <row r="13" spans="2:10" x14ac:dyDescent="0.25">
      <c r="E13" s="14"/>
      <c r="F13" s="15"/>
      <c r="I13" s="11"/>
    </row>
    <row r="14" spans="2:10" x14ac:dyDescent="0.25">
      <c r="E14" s="13"/>
      <c r="F14" s="15"/>
    </row>
    <row r="15" spans="2:10" x14ac:dyDescent="0.25">
      <c r="E15" s="12"/>
      <c r="F15" s="15"/>
    </row>
    <row r="16" spans="2:10" x14ac:dyDescent="0.25">
      <c r="F16" s="15"/>
    </row>
  </sheetData>
  <mergeCells count="2">
    <mergeCell ref="I3:J3"/>
    <mergeCell ref="B10:D10"/>
  </mergeCells>
  <conditionalFormatting sqref="C3:C4 C11:C1048576">
    <cfRule type="containsText" dxfId="7" priority="11" operator="containsText" text="acréscimo">
      <formula>NOT(ISERROR(SEARCH("acréscimo",C3)))</formula>
    </cfRule>
    <cfRule type="containsText" dxfId="6" priority="12" operator="containsText" text="supressão">
      <formula>NOT(ISERROR(SEARCH("supressão",C3)))</formula>
    </cfRule>
  </conditionalFormatting>
  <conditionalFormatting sqref="C5">
    <cfRule type="containsText" dxfId="5" priority="5" operator="containsText" text="acréscimo">
      <formula>NOT(ISERROR(SEARCH("acréscimo",C5)))</formula>
    </cfRule>
    <cfRule type="containsText" dxfId="4" priority="6" operator="containsText" text="supressão">
      <formula>NOT(ISERROR(SEARCH("supressão",C5)))</formula>
    </cfRule>
  </conditionalFormatting>
  <conditionalFormatting sqref="C7:C9">
    <cfRule type="containsText" dxfId="3" priority="3" operator="containsText" text="acréscimo">
      <formula>NOT(ISERROR(SEARCH("acréscimo",C7)))</formula>
    </cfRule>
    <cfRule type="containsText" dxfId="2" priority="4" operator="containsText" text="supressão">
      <formula>NOT(ISERROR(SEARCH("supressão",C7)))</formula>
    </cfRule>
  </conditionalFormatting>
  <conditionalFormatting sqref="C6">
    <cfRule type="containsText" dxfId="1" priority="1" operator="containsText" text="acréscimo">
      <formula>NOT(ISERROR(SEARCH("acréscimo",C6)))</formula>
    </cfRule>
    <cfRule type="containsText" dxfId="0" priority="2" operator="containsText" text="supressão">
      <formula>NOT(ISERROR(SEARCH("supressão",C6)))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"/>
  <sheetViews>
    <sheetView showGridLines="0" zoomScale="110" zoomScaleNormal="110" workbookViewId="0">
      <selection activeCell="I7" sqref="I7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3" customWidth="1"/>
    <col min="9" max="10" width="22.140625" bestFit="1" customWidth="1"/>
  </cols>
  <sheetData>
    <row r="2" spans="2:7" x14ac:dyDescent="0.25">
      <c r="B2" s="68" t="str">
        <f>'Resumo do Contrato'!B3</f>
        <v>CONTRATO 35.2018.RER.ITR</v>
      </c>
      <c r="C2" s="68"/>
      <c r="D2" s="68"/>
      <c r="E2" s="68"/>
      <c r="F2" s="68"/>
      <c r="G2" s="68"/>
    </row>
    <row r="3" spans="2:7" x14ac:dyDescent="0.25">
      <c r="B3" s="54" t="s">
        <v>16</v>
      </c>
      <c r="C3" s="54" t="s">
        <v>18</v>
      </c>
      <c r="D3" s="54" t="s">
        <v>19</v>
      </c>
      <c r="E3" s="54" t="s">
        <v>20</v>
      </c>
      <c r="F3" s="54" t="s">
        <v>21</v>
      </c>
      <c r="G3" s="54" t="s">
        <v>22</v>
      </c>
    </row>
    <row r="4" spans="2:7" x14ac:dyDescent="0.25">
      <c r="B4" s="55">
        <v>1</v>
      </c>
      <c r="C4" s="55" t="s">
        <v>36</v>
      </c>
      <c r="D4" s="55" t="s">
        <v>23</v>
      </c>
      <c r="E4" s="55">
        <v>12</v>
      </c>
      <c r="F4" s="56">
        <v>800</v>
      </c>
      <c r="G4" s="56">
        <f>E4*F4</f>
        <v>9600</v>
      </c>
    </row>
    <row r="5" spans="2:7" x14ac:dyDescent="0.25">
      <c r="B5" s="55">
        <v>2</v>
      </c>
      <c r="C5" s="55" t="s">
        <v>37</v>
      </c>
      <c r="D5" s="55" t="s">
        <v>23</v>
      </c>
      <c r="E5" s="55">
        <v>12</v>
      </c>
      <c r="F5" s="56">
        <v>4200</v>
      </c>
      <c r="G5" s="56">
        <f t="shared" ref="G5" si="0">E5*F5</f>
        <v>50400</v>
      </c>
    </row>
    <row r="6" spans="2:7" x14ac:dyDescent="0.25">
      <c r="B6" s="69" t="s">
        <v>17</v>
      </c>
      <c r="C6" s="69"/>
      <c r="D6" s="69"/>
      <c r="E6" s="69"/>
      <c r="F6" s="69"/>
      <c r="G6" s="57">
        <f>SUM(G4:G5)</f>
        <v>60000</v>
      </c>
    </row>
  </sheetData>
  <mergeCells count="2">
    <mergeCell ref="B2:G2"/>
    <mergeCell ref="B6:F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6"/>
  <sheetViews>
    <sheetView showGridLines="0" tabSelected="1" topLeftCell="A4" workbookViewId="0">
      <selection activeCell="H21" sqref="H21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7.85546875" style="32" customWidth="1"/>
    <col min="4" max="4" width="19.140625" style="32" customWidth="1"/>
    <col min="5" max="5" width="13.85546875" style="32" customWidth="1"/>
    <col min="6" max="7" width="15.28515625" style="32" customWidth="1"/>
    <col min="8" max="8" width="16" style="32" customWidth="1"/>
    <col min="9" max="9" width="16.7109375" style="33" customWidth="1"/>
    <col min="10" max="10" width="13.85546875" style="32" customWidth="1"/>
    <col min="11" max="12" width="15.28515625" style="32" customWidth="1"/>
    <col min="13" max="13" width="16" style="32" customWidth="1"/>
    <col min="14" max="14" width="16.7109375" style="33" customWidth="1"/>
    <col min="15" max="15" width="9.140625" style="32" customWidth="1"/>
    <col min="16" max="16384" width="9.140625" style="32"/>
  </cols>
  <sheetData>
    <row r="1" spans="2:14" s="59" customFormat="1" x14ac:dyDescent="0.25">
      <c r="I1" s="60"/>
      <c r="N1" s="60"/>
    </row>
    <row r="2" spans="2:14" s="59" customFormat="1" x14ac:dyDescent="0.25">
      <c r="I2" s="60"/>
      <c r="N2" s="60"/>
    </row>
    <row r="3" spans="2:14" s="61" customFormat="1" x14ac:dyDescent="0.25">
      <c r="F3" s="61">
        <f>F1-F2</f>
        <v>0</v>
      </c>
    </row>
    <row r="4" spans="2:14" s="61" customFormat="1" x14ac:dyDescent="0.25"/>
    <row r="5" spans="2:14" s="34" customFormat="1" x14ac:dyDescent="0.25">
      <c r="B5" s="68" t="str">
        <f>'Resumo do Contrato'!B3</f>
        <v>CONTRATO 35.2018.RER.ITR</v>
      </c>
      <c r="C5" s="68"/>
      <c r="D5" s="68"/>
      <c r="E5" s="73" t="s">
        <v>38</v>
      </c>
      <c r="F5" s="73"/>
      <c r="G5" s="73"/>
      <c r="H5" s="73"/>
      <c r="I5" s="71" t="s">
        <v>6</v>
      </c>
      <c r="J5" s="73" t="s">
        <v>39</v>
      </c>
      <c r="K5" s="73"/>
      <c r="L5" s="73"/>
      <c r="M5" s="73"/>
      <c r="N5" s="71" t="s">
        <v>6</v>
      </c>
    </row>
    <row r="6" spans="2:14" s="34" customFormat="1" x14ac:dyDescent="0.25">
      <c r="B6" s="72" t="str">
        <f>'Resumo do Contrato'!D4</f>
        <v>19/10/2018 a 18/10/2019</v>
      </c>
      <c r="C6" s="72"/>
      <c r="D6" s="72"/>
      <c r="E6" s="73" t="s">
        <v>29</v>
      </c>
      <c r="F6" s="73"/>
      <c r="G6" s="73"/>
      <c r="H6" s="73"/>
      <c r="I6" s="71"/>
      <c r="J6" s="73" t="s">
        <v>30</v>
      </c>
      <c r="K6" s="73"/>
      <c r="L6" s="73"/>
      <c r="M6" s="73"/>
      <c r="N6" s="71"/>
    </row>
    <row r="7" spans="2:14" s="34" customFormat="1" x14ac:dyDescent="0.25">
      <c r="B7" s="68"/>
      <c r="C7" s="68"/>
      <c r="D7" s="68"/>
      <c r="E7" s="73"/>
      <c r="F7" s="73"/>
      <c r="G7" s="73"/>
      <c r="H7" s="73"/>
      <c r="I7" s="71"/>
      <c r="J7" s="73"/>
      <c r="K7" s="73"/>
      <c r="L7" s="73"/>
      <c r="M7" s="73"/>
      <c r="N7" s="71"/>
    </row>
    <row r="8" spans="2:14" s="35" customFormat="1" ht="30" x14ac:dyDescent="0.25">
      <c r="B8" s="74"/>
      <c r="C8" s="36" t="s">
        <v>7</v>
      </c>
      <c r="D8" s="36" t="s">
        <v>0</v>
      </c>
      <c r="E8" s="36" t="s">
        <v>12</v>
      </c>
      <c r="F8" s="36" t="s">
        <v>13</v>
      </c>
      <c r="G8" s="36" t="s">
        <v>24</v>
      </c>
      <c r="H8" s="37" t="s">
        <v>5</v>
      </c>
      <c r="I8" s="71"/>
      <c r="J8" s="36" t="s">
        <v>12</v>
      </c>
      <c r="K8" s="36" t="s">
        <v>13</v>
      </c>
      <c r="L8" s="36" t="s">
        <v>24</v>
      </c>
      <c r="M8" s="37" t="s">
        <v>5</v>
      </c>
      <c r="N8" s="71"/>
    </row>
    <row r="9" spans="2:14" s="34" customFormat="1" x14ac:dyDescent="0.25">
      <c r="B9" s="74"/>
      <c r="C9" s="38">
        <v>5000</v>
      </c>
      <c r="D9" s="39">
        <v>60000</v>
      </c>
      <c r="E9" s="39"/>
      <c r="F9" s="39">
        <v>60000</v>
      </c>
      <c r="G9" s="39">
        <f>F9-D9</f>
        <v>0</v>
      </c>
      <c r="H9" s="40">
        <v>60000</v>
      </c>
      <c r="I9" s="63">
        <f>H9+D9</f>
        <v>120000</v>
      </c>
      <c r="J9" s="39"/>
      <c r="K9" s="39">
        <v>60000</v>
      </c>
      <c r="L9" s="39">
        <f>K9-F9</f>
        <v>0</v>
      </c>
      <c r="M9" s="40">
        <v>60000</v>
      </c>
      <c r="N9" s="63">
        <f>M9+I9</f>
        <v>180000</v>
      </c>
    </row>
    <row r="10" spans="2:14" s="34" customFormat="1" x14ac:dyDescent="0.25">
      <c r="B10" s="70" t="s">
        <v>14</v>
      </c>
      <c r="C10" s="70"/>
      <c r="D10" s="41"/>
      <c r="E10" s="70" t="s">
        <v>14</v>
      </c>
      <c r="F10" s="70"/>
      <c r="G10" s="42"/>
      <c r="H10" s="43"/>
      <c r="I10" s="43"/>
      <c r="J10" s="70" t="s">
        <v>14</v>
      </c>
      <c r="K10" s="70"/>
      <c r="L10" s="52"/>
      <c r="M10" s="43"/>
      <c r="N10" s="43"/>
    </row>
    <row r="11" spans="2:14" s="44" customFormat="1" x14ac:dyDescent="0.25">
      <c r="B11" s="47" t="s">
        <v>25</v>
      </c>
      <c r="C11" s="45" t="s">
        <v>26</v>
      </c>
      <c r="D11" s="46"/>
      <c r="E11" s="47" t="s">
        <v>25</v>
      </c>
      <c r="F11" s="48" t="s">
        <v>15</v>
      </c>
      <c r="G11" s="48" t="s">
        <v>26</v>
      </c>
      <c r="H11" s="49"/>
      <c r="I11" s="43"/>
      <c r="J11" s="47" t="s">
        <v>25</v>
      </c>
      <c r="K11" s="48" t="s">
        <v>15</v>
      </c>
      <c r="L11" s="48" t="s">
        <v>26</v>
      </c>
      <c r="M11" s="49"/>
      <c r="N11" s="43"/>
    </row>
    <row r="12" spans="2:14" s="34" customFormat="1" x14ac:dyDescent="0.25">
      <c r="B12" s="62">
        <v>1</v>
      </c>
      <c r="C12" s="38">
        <v>5000</v>
      </c>
      <c r="E12" s="62">
        <v>13</v>
      </c>
      <c r="F12" s="50">
        <f>(G9/365)*217</f>
        <v>0</v>
      </c>
      <c r="G12" s="38">
        <v>5000</v>
      </c>
      <c r="H12" s="51"/>
      <c r="I12" s="43"/>
      <c r="J12" s="62">
        <v>25</v>
      </c>
      <c r="K12" s="50">
        <f>(L9/360)*148</f>
        <v>0</v>
      </c>
      <c r="L12" s="38">
        <v>5000</v>
      </c>
      <c r="M12" s="51"/>
      <c r="N12" s="43"/>
    </row>
    <row r="13" spans="2:14" s="34" customFormat="1" x14ac:dyDescent="0.25">
      <c r="B13" s="62">
        <v>2</v>
      </c>
      <c r="C13" s="38">
        <v>5000</v>
      </c>
      <c r="E13" s="62">
        <v>14</v>
      </c>
      <c r="F13" s="50"/>
      <c r="G13" s="38">
        <v>5000</v>
      </c>
      <c r="H13" s="58"/>
      <c r="I13" s="43"/>
      <c r="J13" s="62">
        <v>26</v>
      </c>
      <c r="K13" s="50"/>
      <c r="L13" s="38">
        <v>5000</v>
      </c>
      <c r="M13" s="58"/>
      <c r="N13" s="43"/>
    </row>
    <row r="14" spans="2:14" s="34" customFormat="1" x14ac:dyDescent="0.25">
      <c r="B14" s="62">
        <v>3</v>
      </c>
      <c r="C14" s="38">
        <v>5000</v>
      </c>
      <c r="E14" s="62">
        <v>15</v>
      </c>
      <c r="F14" s="50"/>
      <c r="G14" s="38">
        <v>5000</v>
      </c>
      <c r="H14" s="58"/>
      <c r="I14" s="43"/>
      <c r="J14" s="62">
        <v>27</v>
      </c>
      <c r="K14" s="50"/>
      <c r="L14" s="38">
        <v>5000</v>
      </c>
      <c r="M14" s="58"/>
      <c r="N14" s="43"/>
    </row>
    <row r="15" spans="2:14" s="34" customFormat="1" x14ac:dyDescent="0.25">
      <c r="B15" s="62">
        <v>4</v>
      </c>
      <c r="C15" s="38">
        <v>5000</v>
      </c>
      <c r="E15" s="62">
        <v>16</v>
      </c>
      <c r="F15" s="50"/>
      <c r="G15" s="38">
        <v>5000</v>
      </c>
      <c r="H15" s="51"/>
      <c r="I15" s="43"/>
      <c r="J15" s="62">
        <v>28</v>
      </c>
      <c r="K15" s="50"/>
      <c r="L15" s="38">
        <v>5000</v>
      </c>
      <c r="M15" s="51"/>
      <c r="N15" s="43"/>
    </row>
    <row r="16" spans="2:14" s="34" customFormat="1" x14ac:dyDescent="0.25">
      <c r="B16" s="62">
        <v>5</v>
      </c>
      <c r="C16" s="38">
        <v>5000</v>
      </c>
      <c r="E16" s="62">
        <v>17</v>
      </c>
      <c r="F16" s="50"/>
      <c r="G16" s="38">
        <v>5000</v>
      </c>
      <c r="H16" s="51"/>
      <c r="I16" s="43"/>
      <c r="J16" s="62">
        <v>29</v>
      </c>
      <c r="K16" s="50"/>
      <c r="L16" s="38">
        <v>5000</v>
      </c>
      <c r="M16" s="51"/>
      <c r="N16" s="43"/>
    </row>
    <row r="17" spans="2:14" s="34" customFormat="1" x14ac:dyDescent="0.25">
      <c r="B17" s="62">
        <v>6</v>
      </c>
      <c r="C17" s="38">
        <v>5000</v>
      </c>
      <c r="E17" s="62">
        <v>18</v>
      </c>
      <c r="F17" s="50"/>
      <c r="G17" s="38">
        <v>5000</v>
      </c>
      <c r="H17" s="51"/>
      <c r="I17" s="43"/>
      <c r="J17" s="62">
        <v>30</v>
      </c>
      <c r="K17" s="50"/>
      <c r="L17" s="38">
        <v>5000</v>
      </c>
      <c r="M17" s="51"/>
      <c r="N17" s="43"/>
    </row>
    <row r="18" spans="2:14" s="34" customFormat="1" x14ac:dyDescent="0.25">
      <c r="B18" s="62">
        <v>7</v>
      </c>
      <c r="C18" s="38">
        <v>5000</v>
      </c>
      <c r="E18" s="62">
        <v>19</v>
      </c>
      <c r="F18" s="50"/>
      <c r="G18" s="38">
        <v>5000</v>
      </c>
      <c r="H18" s="51"/>
      <c r="I18" s="43"/>
      <c r="J18" s="62">
        <v>31</v>
      </c>
      <c r="K18" s="50"/>
      <c r="L18" s="38">
        <v>5000</v>
      </c>
      <c r="M18" s="51"/>
      <c r="N18" s="43"/>
    </row>
    <row r="19" spans="2:14" s="34" customFormat="1" x14ac:dyDescent="0.25">
      <c r="B19" s="62">
        <v>8</v>
      </c>
      <c r="C19" s="38">
        <v>5000</v>
      </c>
      <c r="E19" s="62">
        <v>20</v>
      </c>
      <c r="F19" s="50"/>
      <c r="G19" s="38">
        <v>5000</v>
      </c>
      <c r="H19" s="51"/>
      <c r="I19" s="43"/>
      <c r="J19" s="62">
        <v>32</v>
      </c>
      <c r="K19" s="50"/>
      <c r="L19" s="38">
        <v>5000</v>
      </c>
      <c r="M19" s="51"/>
      <c r="N19" s="43"/>
    </row>
    <row r="20" spans="2:14" s="34" customFormat="1" x14ac:dyDescent="0.25">
      <c r="B20" s="62">
        <v>9</v>
      </c>
      <c r="C20" s="38">
        <v>5000</v>
      </c>
      <c r="E20" s="62">
        <v>21</v>
      </c>
      <c r="F20" s="50"/>
      <c r="G20" s="38">
        <v>5000</v>
      </c>
      <c r="H20" s="51"/>
      <c r="I20" s="43"/>
      <c r="J20" s="62">
        <v>33</v>
      </c>
      <c r="K20" s="50"/>
      <c r="L20" s="38">
        <v>5000</v>
      </c>
      <c r="M20" s="51"/>
      <c r="N20" s="43"/>
    </row>
    <row r="21" spans="2:14" s="34" customFormat="1" x14ac:dyDescent="0.25">
      <c r="B21" s="62">
        <v>10</v>
      </c>
      <c r="C21" s="38">
        <v>5000</v>
      </c>
      <c r="E21" s="62">
        <v>22</v>
      </c>
      <c r="F21" s="50"/>
      <c r="G21" s="38">
        <v>5000</v>
      </c>
      <c r="H21" s="51"/>
      <c r="I21" s="43"/>
      <c r="J21" s="62">
        <v>34</v>
      </c>
      <c r="K21" s="50"/>
      <c r="L21" s="38">
        <v>5000</v>
      </c>
      <c r="M21" s="51"/>
      <c r="N21" s="43"/>
    </row>
    <row r="22" spans="2:14" s="34" customFormat="1" x14ac:dyDescent="0.25">
      <c r="B22" s="62">
        <v>11</v>
      </c>
      <c r="C22" s="38">
        <v>5000</v>
      </c>
      <c r="E22" s="62">
        <v>23</v>
      </c>
      <c r="F22" s="50"/>
      <c r="G22" s="38">
        <v>5000</v>
      </c>
      <c r="H22" s="51"/>
      <c r="I22" s="43"/>
      <c r="J22" s="62">
        <v>35</v>
      </c>
      <c r="K22" s="50"/>
      <c r="L22" s="38">
        <v>5000</v>
      </c>
      <c r="M22" s="51"/>
      <c r="N22" s="43"/>
    </row>
    <row r="23" spans="2:14" s="34" customFormat="1" x14ac:dyDescent="0.25">
      <c r="B23" s="62">
        <v>12</v>
      </c>
      <c r="C23" s="39">
        <v>5000</v>
      </c>
      <c r="E23" s="62">
        <v>24</v>
      </c>
      <c r="F23" s="50"/>
      <c r="G23" s="39">
        <v>5000</v>
      </c>
      <c r="H23" s="51"/>
      <c r="I23" s="43"/>
      <c r="J23" s="62">
        <v>36</v>
      </c>
      <c r="K23" s="50"/>
      <c r="L23" s="39">
        <v>5000</v>
      </c>
      <c r="M23" s="51"/>
      <c r="N23" s="43"/>
    </row>
    <row r="24" spans="2:14" s="34" customFormat="1" x14ac:dyDescent="0.25">
      <c r="I24" s="43"/>
      <c r="N24" s="43"/>
    </row>
    <row r="25" spans="2:14" x14ac:dyDescent="0.25">
      <c r="I25" s="43"/>
      <c r="N25" s="43"/>
    </row>
    <row r="26" spans="2:14" x14ac:dyDescent="0.25">
      <c r="I26" s="43"/>
      <c r="N26" s="43"/>
    </row>
  </sheetData>
  <mergeCells count="15"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2020-10-06T18:25:57Z</dcterms:modified>
</cp:coreProperties>
</file>