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nio.rodrigues\Documents\ANO 2020\IFMG REMOTO\Contratos\PASTA DOS CONTRATOS\CONTRATO 56.2019.RER - PAVISUL LOCAÇÕES\"/>
    </mc:Choice>
  </mc:AlternateContent>
  <bookViews>
    <workbookView xWindow="480" yWindow="30" windowWidth="22995" windowHeight="10050" activeTab="2"/>
  </bookViews>
  <sheets>
    <sheet name="Resumo do Contrato" sheetId="2" r:id="rId1"/>
    <sheet name="Resumo por item" sheetId="4" r:id="rId2"/>
    <sheet name="Cronograma" sheetId="3" r:id="rId3"/>
  </sheets>
  <calcPr calcId="152511" calcOnSave="0"/>
</workbook>
</file>

<file path=xl/calcChain.xml><?xml version="1.0" encoding="utf-8"?>
<calcChain xmlns="http://schemas.openxmlformats.org/spreadsheetml/2006/main">
  <c r="I9" i="3" l="1"/>
  <c r="E14" i="2"/>
  <c r="F5" i="4"/>
  <c r="F6" i="4"/>
  <c r="F4" i="4"/>
  <c r="F7" i="4" l="1"/>
  <c r="H9" i="3"/>
  <c r="F14" i="2" l="1"/>
  <c r="B6" i="3" l="1"/>
  <c r="B5" i="3"/>
  <c r="G14" i="2"/>
</calcChain>
</file>

<file path=xl/sharedStrings.xml><?xml version="1.0" encoding="utf-8"?>
<sst xmlns="http://schemas.openxmlformats.org/spreadsheetml/2006/main" count="38" uniqueCount="32">
  <si>
    <t>Valor Global</t>
  </si>
  <si>
    <t>Acréscimos %</t>
  </si>
  <si>
    <t>Supressões %</t>
  </si>
  <si>
    <t>Valor inicial do Contrato</t>
  </si>
  <si>
    <t>SEI Nº</t>
  </si>
  <si>
    <t>Valor do Termo</t>
  </si>
  <si>
    <t>Valor Acumulado</t>
  </si>
  <si>
    <t>Tipo de alteração</t>
  </si>
  <si>
    <t>Prazo</t>
  </si>
  <si>
    <t>Valor Total</t>
  </si>
  <si>
    <t>Novo valor Anual</t>
  </si>
  <si>
    <t>Cronograma das parcelas</t>
  </si>
  <si>
    <t>Diferença</t>
  </si>
  <si>
    <t>Diferença Global</t>
  </si>
  <si>
    <t>Parcela nº</t>
  </si>
  <si>
    <t>Valor Parcela</t>
  </si>
  <si>
    <t>TOTAL</t>
  </si>
  <si>
    <t>1º</t>
  </si>
  <si>
    <t>CONTRATO 56.2019.RER</t>
  </si>
  <si>
    <t>Item do Pregão</t>
  </si>
  <si>
    <t>Descrição</t>
  </si>
  <si>
    <t>Quantidade</t>
  </si>
  <si>
    <t>Valor Unitário</t>
  </si>
  <si>
    <t>Serviço de tratamento de superficie de concreto polido e pintura em Epóxi. Procedimentos a serem realizados: Lixamento completo do concreto existente com politriz dotada de segmento diamantado lixa grão 36; Lixamento com segmentos 60 a 80; Lixamento com segmento 380 para remoção das ranhuras; Limpeza do pavimento; Aplicação de selador; Aplicação de duas demãos de tinta à base de epóxi; Este item será quantificado por metro quadrado de camada acabada. Os serviços serão executados por demanda, podendo ser emitidos empenhos com área miníma de 100 m².</t>
  </si>
  <si>
    <t>Serviço de execução de recapagem de Pavimentação asfáltica (espessura de até 7,5 cm já compactada), com Concreto Betuminoso Usinado a Quente (CBUQ), com fornecimento de material. Com compactação com rolos metálicos. Procedido de composição da base (espessura de 10 cm) com BGS (brita graduada simples) na proporção de 10% da área a ser recapeada e pintura de ligação com asfalto diluído cura média. Limpeza varrição e bota-fora. Características do traço indicado: Estabilidade: 970 (kg); Fluência: 4,1 (mm), Vazios Totais: 4,0, Relação Betume Vazios; 78,0, Densidade Aparente do C.P.: 2,294, Energia de Compactação: 75 golpes/face, Temperatura Rompimento C.P.: 60ºC e Temperatura Moldagem C.P.: 154ºC; Espessura: 05 cm já compactados. O serviço, bem como a proposta de preço, deverá compreender, no mínimo, todos os serviços especificados e listados na composição de custo do serviço, além de todas as despesas decorrentes do fornecimento dos materiais, equipamentos e mão- de-obra para a execução da camada de rolamento, incluindo o corte e remoção da camada antiga se for o caso, a limpeza da superficie, a aplicação de pintura de ligação, carga, transporte, descarga e espalhamento do material no local indicado, preparo, aplicação, nivelamento, compactação, acabamento e remoção do material inerte para local ambientalmente adequado e autorizado. A medição será efetuada pela metragem quadrada da camada acabada. Os serviços serão executados por demanda, podendo ser emitidos empenhos com área miníma de 100 m².</t>
  </si>
  <si>
    <t>CONTRATO</t>
  </si>
  <si>
    <r>
      <t>Serviço de execução de sinalização horizontal ( com fornecimento de material) com tinta retrorrefletiva a base de resina acrílica com micro esferas de vidro tipo drop-on nas cores amarelo, branco, azul , vermelho e preto. Os serviços abrangerão faixa de fluxo, faixa seccionada, faixa dupla amarela, faixa de aproximação, linha de bordo, faixa de retenção, marcas de canalização (zebrados), faixa de travessia de pedestres, pintura de lombadas, pintura de meio-fio, </t>
    </r>
    <r>
      <rPr>
        <b/>
        <sz val="10"/>
        <color rgb="FF000000"/>
        <rFont val="Times New Roman"/>
        <family val="1"/>
      </rPr>
      <t>demais tipos de sinalização horizontal</t>
    </r>
    <r>
      <rPr>
        <sz val="10"/>
        <color rgb="FF000000"/>
        <rFont val="Times New Roman"/>
        <family val="1"/>
      </rPr>
      <t>. O serviço, bem como a proposta de preço, deverá compreender todas as despesas decorrentes do fornecimento dos materiais, ferramentas, equipamentos e mão-de-obra necessários à execução da pintura, tinta propriamente dita nas demãos mínimas estabelecidas, proteções, limpeza do local e demais serviços complementares necessários para a completa execução do serviço em referência. A medição será efetuada por m²,descontando-se, apenas o que exceder a 1,00m² de áreas de vazios ou interferências. Os serviços serão executados por demanda, podendo ser emitidos empenhos com área miníma de 100 metros lineares.</t>
    </r>
  </si>
  <si>
    <t>20/12/2019 a 19/12/2020</t>
  </si>
  <si>
    <t>23208.004988/2019-73</t>
  </si>
  <si>
    <t>APOSTILAMENTO 01/2020 - 22/01/2020</t>
  </si>
  <si>
    <t>Correção da vigência, lançada na primeira linha do contrato</t>
  </si>
  <si>
    <t>23208.000216/2020-04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</si>
</sst>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0.00;[Red]\-&quot;R$&quot;#,##0.00"/>
    <numFmt numFmtId="44" formatCode="_-&quot;R$&quot;* #,##0.00_-;\-&quot;R$&quot;* #,##0.00_-;_-&quot;R$&quot;* &quot;-&quot;??_-;_-@_-"/>
    <numFmt numFmtId="43" formatCode="_-* #,##0.00_-;\-* #,##0.00_-;_-* &quot;-&quot;??_-;_-@_-"/>
    <numFmt numFmtId="164" formatCode="_-&quot;R$&quot;\ * #,##0.00_-;\-&quot;R$&quot;\ * #,##0.00_-;_-&quot;R$&quot;\ * &quot;-&quot;??_-;_-@_-"/>
    <numFmt numFmtId="165" formatCode="0.000"/>
    <numFmt numFmtId="166" formatCode="dd/mm/yy;@"/>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70C0"/>
      <name val="Calibri"/>
      <family val="2"/>
      <scheme val="minor"/>
    </font>
    <font>
      <b/>
      <sz val="11"/>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b/>
      <sz val="11"/>
      <color theme="1"/>
      <name val="Calibri"/>
      <family val="2"/>
      <scheme val="minor"/>
    </font>
    <font>
      <b/>
      <sz val="11"/>
      <color theme="0"/>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0"/>
      <color rgb="FF000000"/>
      <name val="Times New Roman"/>
      <family val="1"/>
    </font>
    <font>
      <b/>
      <sz val="10"/>
      <color rgb="FF000000"/>
      <name val="Times New Roman"/>
      <family val="1"/>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3" fillId="0" borderId="0" xfId="0" applyFont="1"/>
    <xf numFmtId="0" fontId="4" fillId="0" borderId="0" xfId="0" applyFont="1"/>
    <xf numFmtId="0" fontId="2" fillId="0" borderId="0" xfId="0" applyFont="1"/>
    <xf numFmtId="0" fontId="3" fillId="0" borderId="0" xfId="0" applyFont="1" applyBorder="1"/>
    <xf numFmtId="164" fontId="3" fillId="0" borderId="0" xfId="1" applyFont="1" applyBorder="1"/>
    <xf numFmtId="165" fontId="3" fillId="0" borderId="0" xfId="0" applyNumberFormat="1" applyFont="1" applyBorder="1"/>
    <xf numFmtId="164" fontId="3" fillId="0" borderId="0" xfId="0" applyNumberFormat="1" applyFont="1" applyBorder="1"/>
    <xf numFmtId="164" fontId="3" fillId="0" borderId="0" xfId="1" applyFont="1"/>
    <xf numFmtId="164" fontId="4" fillId="0" borderId="0" xfId="1" applyFont="1"/>
    <xf numFmtId="164" fontId="2" fillId="0" borderId="0" xfId="1" applyFont="1"/>
    <xf numFmtId="44" fontId="3" fillId="0" borderId="0" xfId="0" applyNumberFormat="1" applyFont="1" applyBorder="1"/>
    <xf numFmtId="44" fontId="3" fillId="0" borderId="0" xfId="0" applyNumberFormat="1" applyFont="1"/>
    <xf numFmtId="0" fontId="3" fillId="0" borderId="0" xfId="0" applyNumberFormat="1" applyFont="1"/>
    <xf numFmtId="10" fontId="3" fillId="0" borderId="0" xfId="2" applyNumberFormat="1" applyFont="1"/>
    <xf numFmtId="44" fontId="4" fillId="0" borderId="0" xfId="0" applyNumberFormat="1" applyFont="1"/>
    <xf numFmtId="0" fontId="5" fillId="3" borderId="1" xfId="0" applyFont="1" applyFill="1" applyBorder="1" applyAlignment="1">
      <alignment horizontal="left" vertical="center"/>
    </xf>
    <xf numFmtId="164" fontId="3" fillId="0" borderId="1" xfId="1" applyFont="1" applyBorder="1" applyAlignment="1">
      <alignment vertical="center" wrapText="1"/>
    </xf>
    <xf numFmtId="0" fontId="3" fillId="0" borderId="1" xfId="0" applyFont="1" applyBorder="1" applyAlignment="1">
      <alignment vertical="center"/>
    </xf>
    <xf numFmtId="164" fontId="3" fillId="0" borderId="1" xfId="1" applyFont="1" applyBorder="1" applyAlignment="1">
      <alignment vertical="center"/>
    </xf>
    <xf numFmtId="10" fontId="4" fillId="0" borderId="1" xfId="2" applyNumberFormat="1" applyFont="1" applyBorder="1" applyAlignment="1">
      <alignment horizontal="center" vertical="center"/>
    </xf>
    <xf numFmtId="10" fontId="2" fillId="0" borderId="1" xfId="2" applyNumberFormat="1" applyFont="1" applyBorder="1" applyAlignment="1">
      <alignment horizontal="center" vertical="center"/>
    </xf>
    <xf numFmtId="0" fontId="5" fillId="3" borderId="1" xfId="0" applyFont="1" applyFill="1" applyBorder="1" applyAlignment="1">
      <alignment vertical="center"/>
    </xf>
    <xf numFmtId="14" fontId="3" fillId="0" borderId="1" xfId="0" applyNumberFormat="1" applyFont="1" applyBorder="1" applyAlignment="1">
      <alignment vertical="center"/>
    </xf>
    <xf numFmtId="0" fontId="3" fillId="2" borderId="1" xfId="0" applyFont="1" applyFill="1" applyBorder="1" applyAlignment="1">
      <alignment vertical="center"/>
    </xf>
    <xf numFmtId="164" fontId="3" fillId="2" borderId="1" xfId="1" applyNumberFormat="1" applyFont="1" applyFill="1" applyBorder="1" applyAlignment="1">
      <alignment vertical="center"/>
    </xf>
    <xf numFmtId="10" fontId="4" fillId="2" borderId="1" xfId="2" applyNumberFormat="1" applyFont="1" applyFill="1" applyBorder="1" applyAlignment="1">
      <alignment horizontal="center" vertical="center"/>
    </xf>
    <xf numFmtId="10" fontId="2" fillId="2" borderId="1" xfId="1"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2" borderId="1" xfId="0" applyFont="1" applyFill="1" applyBorder="1" applyAlignment="1">
      <alignment vertical="center"/>
    </xf>
    <xf numFmtId="0" fontId="0" fillId="0" borderId="0" xfId="0" applyFill="1" applyBorder="1"/>
    <xf numFmtId="164" fontId="0" fillId="0" borderId="0" xfId="1" applyFont="1" applyFill="1" applyBorder="1"/>
    <xf numFmtId="0" fontId="0" fillId="0" borderId="0" xfId="0" applyBorder="1"/>
    <xf numFmtId="0" fontId="0" fillId="0" borderId="0" xfId="0" applyBorder="1" applyAlignment="1">
      <alignment vertical="center"/>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164" fontId="0" fillId="0" borderId="5" xfId="1" applyFont="1" applyBorder="1"/>
    <xf numFmtId="164" fontId="0" fillId="0" borderId="1" xfId="1" applyFont="1" applyBorder="1"/>
    <xf numFmtId="44" fontId="0" fillId="6" borderId="1" xfId="0" applyNumberFormat="1" applyFill="1" applyBorder="1"/>
    <xf numFmtId="164" fontId="0" fillId="4" borderId="0" xfId="1" applyNumberFormat="1" applyFont="1" applyFill="1" applyBorder="1"/>
    <xf numFmtId="0" fontId="0" fillId="0" borderId="0" xfId="0" applyBorder="1" applyAlignment="1"/>
    <xf numFmtId="0" fontId="10" fillId="7" borderId="1" xfId="0" applyFont="1" applyFill="1" applyBorder="1" applyAlignment="1">
      <alignment horizontal="center"/>
    </xf>
    <xf numFmtId="164" fontId="0" fillId="0" borderId="0" xfId="0" applyNumberFormat="1" applyBorder="1" applyAlignment="1"/>
    <xf numFmtId="164" fontId="0" fillId="0" borderId="0" xfId="1" applyFont="1" applyBorder="1"/>
    <xf numFmtId="164" fontId="9" fillId="0" borderId="1" xfId="1" applyFont="1" applyFill="1" applyBorder="1" applyAlignment="1">
      <alignment horizontal="center" vertical="center" wrapText="1"/>
    </xf>
    <xf numFmtId="164" fontId="9" fillId="0" borderId="0" xfId="1" applyFont="1" applyBorder="1" applyAlignment="1">
      <alignment horizontal="center" vertical="center"/>
    </xf>
    <xf numFmtId="164" fontId="9" fillId="0" borderId="1" xfId="1" applyFont="1" applyBorder="1" applyAlignment="1">
      <alignment horizontal="center" vertical="center"/>
    </xf>
    <xf numFmtId="164" fontId="9" fillId="0" borderId="1" xfId="1" applyFont="1" applyBorder="1" applyAlignment="1">
      <alignment horizontal="center" vertical="center" wrapText="1"/>
    </xf>
    <xf numFmtId="164" fontId="9" fillId="0" borderId="0" xfId="1" applyFont="1" applyBorder="1" applyAlignment="1">
      <alignment horizontal="center" vertical="center" wrapText="1"/>
    </xf>
    <xf numFmtId="164" fontId="0" fillId="0" borderId="1" xfId="1" applyFont="1" applyFill="1" applyBorder="1" applyAlignment="1">
      <alignment horizontal="center" vertical="center"/>
    </xf>
    <xf numFmtId="164" fontId="0" fillId="0" borderId="1" xfId="1" applyFont="1" applyFill="1" applyBorder="1"/>
    <xf numFmtId="44" fontId="0" fillId="0" borderId="1" xfId="0" applyNumberFormat="1" applyBorder="1"/>
    <xf numFmtId="44" fontId="0" fillId="0" borderId="0" xfId="0" applyNumberFormat="1" applyBorder="1"/>
    <xf numFmtId="43" fontId="0" fillId="0" borderId="0" xfId="0" applyNumberFormat="1"/>
    <xf numFmtId="14" fontId="5" fillId="3" borderId="1" xfId="0" applyNumberFormat="1" applyFont="1" applyFill="1" applyBorder="1" applyAlignment="1">
      <alignment vertical="center"/>
    </xf>
    <xf numFmtId="166" fontId="0" fillId="0" borderId="0" xfId="0" applyNumberFormat="1" applyFill="1" applyBorder="1"/>
    <xf numFmtId="166" fontId="0" fillId="0" borderId="0" xfId="1" applyNumberFormat="1" applyFont="1" applyFill="1" applyBorder="1"/>
    <xf numFmtId="0" fontId="0" fillId="0" borderId="0" xfId="0" applyNumberFormat="1" applyBorder="1"/>
    <xf numFmtId="0" fontId="3" fillId="0" borderId="0" xfId="0" applyFont="1" applyBorder="1" applyAlignment="1">
      <alignment horizont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0" fillId="0" borderId="6" xfId="0" applyBorder="1" applyAlignment="1">
      <alignment horizontal="center"/>
    </xf>
    <xf numFmtId="0" fontId="10" fillId="7" borderId="1" xfId="0" applyFont="1" applyFill="1" applyBorder="1" applyAlignment="1">
      <alignment horizontal="center"/>
    </xf>
    <xf numFmtId="164" fontId="9" fillId="4" borderId="1" xfId="1" applyFont="1" applyFill="1" applyBorder="1" applyAlignment="1">
      <alignment horizontal="center" vertical="center" wrapText="1"/>
    </xf>
    <xf numFmtId="14" fontId="9" fillId="2" borderId="1" xfId="0" applyNumberFormat="1" applyFont="1" applyFill="1" applyBorder="1" applyAlignment="1">
      <alignment horizontal="center"/>
    </xf>
    <xf numFmtId="0" fontId="9" fillId="5" borderId="1" xfId="0" applyFont="1" applyFill="1" applyBorder="1" applyAlignment="1">
      <alignment horizontal="center"/>
    </xf>
    <xf numFmtId="0" fontId="9" fillId="2" borderId="1" xfId="0" applyFont="1" applyFill="1" applyBorder="1" applyAlignment="1">
      <alignment horizontal="center"/>
    </xf>
    <xf numFmtId="0" fontId="9" fillId="0" borderId="0" xfId="0" applyFont="1" applyBorder="1" applyAlignment="1">
      <alignment horizontal="center" vertical="center" wrapText="1"/>
    </xf>
    <xf numFmtId="0" fontId="11" fillId="0" borderId="7" xfId="0" applyFont="1" applyBorder="1" applyAlignment="1">
      <alignment horizontal="center" vertical="center" wrapText="1"/>
    </xf>
    <xf numFmtId="3" fontId="11" fillId="0" borderId="7" xfId="0" applyNumberFormat="1" applyFont="1" applyBorder="1" applyAlignment="1">
      <alignment horizontal="center" vertical="center" wrapText="1"/>
    </xf>
    <xf numFmtId="4" fontId="11" fillId="0" borderId="7" xfId="0" applyNumberFormat="1" applyFont="1" applyBorder="1" applyAlignment="1">
      <alignment horizontal="center" vertical="center" wrapText="1"/>
    </xf>
    <xf numFmtId="8" fontId="13" fillId="0" borderId="7" xfId="0" applyNumberFormat="1" applyFont="1" applyBorder="1" applyAlignment="1">
      <alignmen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8" borderId="11" xfId="0" applyFont="1" applyFill="1" applyBorder="1" applyAlignment="1">
      <alignment horizontal="center" vertical="center" wrapText="1"/>
    </xf>
    <xf numFmtId="0" fontId="14" fillId="0" borderId="7" xfId="0" applyFont="1" applyBorder="1" applyAlignment="1">
      <alignment horizontal="justify" vertical="center" wrapText="1"/>
    </xf>
  </cellXfs>
  <cellStyles count="3">
    <cellStyle name="Moeda" xfId="1" builtinId="4"/>
    <cellStyle name="Normal" xfId="0" builtinId="0"/>
    <cellStyle name="Porcentagem" xfId="2" builtinId="5"/>
  </cellStyles>
  <dxfs count="10">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0"/>
  <sheetViews>
    <sheetView showGridLines="0" workbookViewId="0">
      <selection activeCell="E14" sqref="E14"/>
    </sheetView>
  </sheetViews>
  <sheetFormatPr defaultRowHeight="15" x14ac:dyDescent="0.25"/>
  <cols>
    <col min="1" max="1" width="3.85546875" style="1" customWidth="1"/>
    <col min="2" max="2" width="37.7109375" style="1" bestFit="1" customWidth="1"/>
    <col min="3" max="3" width="26.7109375" style="1" customWidth="1"/>
    <col min="4" max="4" width="22.7109375" style="1" bestFit="1" customWidth="1"/>
    <col min="5" max="5" width="15.85546875" style="1" bestFit="1" customWidth="1"/>
    <col min="6" max="6" width="14.28515625" style="2" bestFit="1" customWidth="1"/>
    <col min="7" max="7" width="14.140625" style="3" bestFit="1" customWidth="1"/>
    <col min="8" max="8" width="20.42578125" style="1" bestFit="1" customWidth="1"/>
    <col min="9" max="9" width="17" style="4" bestFit="1" customWidth="1"/>
    <col min="10" max="10" width="13.7109375" style="4" bestFit="1" customWidth="1"/>
    <col min="11" max="11" width="9.140625" style="1"/>
    <col min="12" max="12" width="17" style="1" bestFit="1" customWidth="1"/>
    <col min="13" max="16384" width="9.140625" style="1"/>
  </cols>
  <sheetData>
    <row r="3" spans="2:10" ht="15.75" x14ac:dyDescent="0.25">
      <c r="B3" s="31" t="s">
        <v>18</v>
      </c>
      <c r="C3" s="28" t="s">
        <v>7</v>
      </c>
      <c r="D3" s="28" t="s">
        <v>8</v>
      </c>
      <c r="E3" s="28" t="s">
        <v>0</v>
      </c>
      <c r="F3" s="29" t="s">
        <v>1</v>
      </c>
      <c r="G3" s="30" t="s">
        <v>2</v>
      </c>
      <c r="H3" s="28" t="s">
        <v>4</v>
      </c>
      <c r="I3" s="60"/>
      <c r="J3" s="60"/>
    </row>
    <row r="4" spans="2:10" x14ac:dyDescent="0.25">
      <c r="B4" s="22" t="s">
        <v>3</v>
      </c>
      <c r="C4" s="19"/>
      <c r="D4" s="23" t="s">
        <v>27</v>
      </c>
      <c r="E4" s="19">
        <v>700778.87</v>
      </c>
      <c r="F4" s="20"/>
      <c r="G4" s="21"/>
      <c r="H4" s="23" t="s">
        <v>28</v>
      </c>
      <c r="I4" s="5"/>
    </row>
    <row r="5" spans="2:10" ht="45" x14ac:dyDescent="0.25">
      <c r="B5" s="56" t="s">
        <v>29</v>
      </c>
      <c r="C5" s="17" t="s">
        <v>30</v>
      </c>
      <c r="D5" s="23"/>
      <c r="E5" s="19"/>
      <c r="F5" s="20"/>
      <c r="G5" s="21"/>
      <c r="H5" s="23" t="s">
        <v>31</v>
      </c>
      <c r="I5" s="5"/>
    </row>
    <row r="6" spans="2:10" x14ac:dyDescent="0.25">
      <c r="B6" s="56"/>
      <c r="C6" s="19"/>
      <c r="D6" s="23"/>
      <c r="E6" s="19"/>
      <c r="F6" s="20"/>
      <c r="G6" s="21"/>
      <c r="H6" s="23"/>
      <c r="I6" s="5"/>
    </row>
    <row r="7" spans="2:10" x14ac:dyDescent="0.25">
      <c r="B7" s="22"/>
      <c r="C7" s="17"/>
      <c r="D7" s="23"/>
      <c r="E7" s="19"/>
      <c r="F7" s="20"/>
      <c r="G7" s="21"/>
      <c r="H7" s="23"/>
      <c r="I7" s="5"/>
    </row>
    <row r="8" spans="2:10" x14ac:dyDescent="0.25">
      <c r="B8" s="56"/>
      <c r="C8" s="19"/>
      <c r="D8" s="18"/>
      <c r="E8" s="19"/>
      <c r="F8" s="20"/>
      <c r="G8" s="21"/>
      <c r="H8" s="18"/>
      <c r="I8" s="5"/>
    </row>
    <row r="9" spans="2:10" x14ac:dyDescent="0.25">
      <c r="B9" s="22"/>
      <c r="C9" s="17"/>
      <c r="D9" s="18"/>
      <c r="E9" s="19"/>
      <c r="F9" s="20"/>
      <c r="G9" s="21"/>
      <c r="H9" s="18"/>
      <c r="I9" s="5"/>
    </row>
    <row r="10" spans="2:10" x14ac:dyDescent="0.25">
      <c r="B10" s="22"/>
      <c r="C10" s="19"/>
      <c r="D10" s="18"/>
      <c r="E10" s="19"/>
      <c r="F10" s="20"/>
      <c r="G10" s="21"/>
      <c r="H10" s="18"/>
      <c r="I10" s="5"/>
      <c r="J10" s="6"/>
    </row>
    <row r="11" spans="2:10" x14ac:dyDescent="0.25">
      <c r="B11" s="22"/>
      <c r="C11" s="19"/>
      <c r="D11" s="18"/>
      <c r="E11" s="19"/>
      <c r="F11" s="20"/>
      <c r="G11" s="21"/>
      <c r="H11" s="18"/>
      <c r="I11" s="5"/>
      <c r="J11" s="6"/>
    </row>
    <row r="12" spans="2:10" x14ac:dyDescent="0.25">
      <c r="B12" s="22"/>
      <c r="C12" s="19"/>
      <c r="D12" s="18"/>
      <c r="E12" s="19"/>
      <c r="F12" s="20"/>
      <c r="G12" s="21"/>
      <c r="H12" s="18"/>
      <c r="I12" s="5"/>
      <c r="J12" s="6"/>
    </row>
    <row r="13" spans="2:10" x14ac:dyDescent="0.25">
      <c r="B13" s="16"/>
      <c r="C13" s="17"/>
      <c r="D13" s="18"/>
      <c r="E13" s="19"/>
      <c r="F13" s="20"/>
      <c r="G13" s="21"/>
      <c r="H13" s="18"/>
      <c r="I13" s="5"/>
      <c r="J13" s="6"/>
    </row>
    <row r="14" spans="2:10" x14ac:dyDescent="0.25">
      <c r="B14" s="61" t="s">
        <v>9</v>
      </c>
      <c r="C14" s="62"/>
      <c r="D14" s="63"/>
      <c r="E14" s="25">
        <f>SUM(E4:E13)</f>
        <v>700778.87</v>
      </c>
      <c r="F14" s="26">
        <f>SUM(F4:F13)</f>
        <v>0</v>
      </c>
      <c r="G14" s="27">
        <f>SUM(G4:G13)</f>
        <v>0</v>
      </c>
      <c r="H14" s="24"/>
      <c r="I14" s="7"/>
    </row>
    <row r="15" spans="2:10" x14ac:dyDescent="0.25">
      <c r="C15" s="8"/>
      <c r="E15" s="8"/>
      <c r="F15" s="9"/>
      <c r="G15" s="10"/>
    </row>
    <row r="16" spans="2:10" x14ac:dyDescent="0.25">
      <c r="E16" s="8"/>
      <c r="F16" s="15"/>
    </row>
    <row r="17" spans="5:9" x14ac:dyDescent="0.25">
      <c r="E17" s="14"/>
      <c r="F17" s="15"/>
      <c r="I17" s="11"/>
    </row>
    <row r="18" spans="5:9" x14ac:dyDescent="0.25">
      <c r="E18" s="13"/>
      <c r="F18" s="15"/>
    </row>
    <row r="19" spans="5:9" x14ac:dyDescent="0.25">
      <c r="E19" s="12"/>
      <c r="F19" s="15"/>
    </row>
    <row r="20" spans="5:9" x14ac:dyDescent="0.25">
      <c r="F20" s="15"/>
    </row>
  </sheetData>
  <mergeCells count="2">
    <mergeCell ref="I3:J3"/>
    <mergeCell ref="B14:D14"/>
  </mergeCells>
  <conditionalFormatting sqref="C3:C4 C15:C1048576 C9 C7">
    <cfRule type="containsText" dxfId="9" priority="15" operator="containsText" text="acréscimo">
      <formula>NOT(ISERROR(SEARCH("acréscimo",C3)))</formula>
    </cfRule>
    <cfRule type="containsText" dxfId="8" priority="16" operator="containsText" text="supressão">
      <formula>NOT(ISERROR(SEARCH("supressão",C3)))</formula>
    </cfRule>
  </conditionalFormatting>
  <conditionalFormatting sqref="C10:C13">
    <cfRule type="containsText" dxfId="7" priority="7" operator="containsText" text="acréscimo">
      <formula>NOT(ISERROR(SEARCH("acréscimo",C10)))</formula>
    </cfRule>
    <cfRule type="containsText" dxfId="6" priority="8" operator="containsText" text="supressão">
      <formula>NOT(ISERROR(SEARCH("supressão",C10)))</formula>
    </cfRule>
  </conditionalFormatting>
  <conditionalFormatting sqref="C8">
    <cfRule type="containsText" dxfId="5" priority="5" operator="containsText" text="acréscimo">
      <formula>NOT(ISERROR(SEARCH("acréscimo",C8)))</formula>
    </cfRule>
    <cfRule type="containsText" dxfId="4" priority="6" operator="containsText" text="supressão">
      <formula>NOT(ISERROR(SEARCH("supressão",C8)))</formula>
    </cfRule>
  </conditionalFormatting>
  <conditionalFormatting sqref="C5">
    <cfRule type="containsText" dxfId="3" priority="3" operator="containsText" text="acréscimo">
      <formula>NOT(ISERROR(SEARCH("acréscimo",C5)))</formula>
    </cfRule>
    <cfRule type="containsText" dxfId="2" priority="4" operator="containsText" text="supressão">
      <formula>NOT(ISERROR(SEARCH("supressão",C5)))</formula>
    </cfRule>
  </conditionalFormatting>
  <conditionalFormatting sqref="C6">
    <cfRule type="containsText" dxfId="1" priority="1" operator="containsText" text="acréscimo">
      <formula>NOT(ISERROR(SEARCH("acréscimo",C6)))</formula>
    </cfRule>
    <cfRule type="containsText" dxfId="0" priority="2" operator="containsText" text="supressão">
      <formula>NOT(ISERROR(SEARCH("supressão",C6)))</formula>
    </cfRule>
  </conditionalFormatting>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
  <sheetViews>
    <sheetView showGridLines="0" zoomScale="90" zoomScaleNormal="90" workbookViewId="0">
      <selection activeCell="G6" sqref="G6"/>
    </sheetView>
  </sheetViews>
  <sheetFormatPr defaultRowHeight="15" x14ac:dyDescent="0.25"/>
  <cols>
    <col min="1" max="1" width="5.28515625" customWidth="1"/>
    <col min="3" max="3" width="99.140625" customWidth="1"/>
    <col min="4" max="4" width="11" customWidth="1"/>
    <col min="6" max="6" width="17.85546875" bestFit="1" customWidth="1"/>
    <col min="7" max="7" width="14.42578125" bestFit="1" customWidth="1"/>
    <col min="8" max="8" width="19" style="55" customWidth="1"/>
    <col min="9" max="10" width="22.140625" bestFit="1" customWidth="1"/>
  </cols>
  <sheetData>
    <row r="1" spans="2:8" x14ac:dyDescent="0.25">
      <c r="G1" s="64"/>
      <c r="H1" s="64"/>
    </row>
    <row r="2" spans="2:8" x14ac:dyDescent="0.25">
      <c r="B2" s="69" t="s">
        <v>25</v>
      </c>
      <c r="C2" s="69"/>
      <c r="D2" s="69"/>
      <c r="E2" s="69"/>
      <c r="F2" s="69"/>
    </row>
    <row r="3" spans="2:8" ht="28.5" x14ac:dyDescent="0.25">
      <c r="B3" s="78" t="s">
        <v>19</v>
      </c>
      <c r="C3" s="78" t="s">
        <v>20</v>
      </c>
      <c r="D3" s="78" t="s">
        <v>21</v>
      </c>
      <c r="E3" s="78" t="s">
        <v>22</v>
      </c>
      <c r="F3" s="78" t="s">
        <v>9</v>
      </c>
    </row>
    <row r="4" spans="2:8" ht="127.5" x14ac:dyDescent="0.25">
      <c r="B4" s="71">
        <v>7</v>
      </c>
      <c r="C4" s="79" t="s">
        <v>26</v>
      </c>
      <c r="D4" s="72">
        <v>2264</v>
      </c>
      <c r="E4" s="71">
        <v>57.5</v>
      </c>
      <c r="F4" s="73">
        <f>D4*E4</f>
        <v>130180</v>
      </c>
    </row>
    <row r="5" spans="2:8" ht="63.75" x14ac:dyDescent="0.25">
      <c r="B5" s="71">
        <v>15</v>
      </c>
      <c r="C5" s="79" t="s">
        <v>23</v>
      </c>
      <c r="D5" s="72">
        <v>3531</v>
      </c>
      <c r="E5" s="71">
        <v>85.97</v>
      </c>
      <c r="F5" s="73">
        <f t="shared" ref="F5:F6" si="0">D5*E5</f>
        <v>303560.07</v>
      </c>
    </row>
    <row r="6" spans="2:8" ht="165.75" x14ac:dyDescent="0.25">
      <c r="B6" s="71">
        <v>21</v>
      </c>
      <c r="C6" s="79" t="s">
        <v>24</v>
      </c>
      <c r="D6" s="72">
        <v>2264</v>
      </c>
      <c r="E6" s="71">
        <v>117.95</v>
      </c>
      <c r="F6" s="73">
        <f t="shared" si="0"/>
        <v>267038.8</v>
      </c>
    </row>
    <row r="7" spans="2:8" ht="18.75" x14ac:dyDescent="0.25">
      <c r="B7" s="75" t="s">
        <v>16</v>
      </c>
      <c r="C7" s="76"/>
      <c r="D7" s="76"/>
      <c r="E7" s="77"/>
      <c r="F7" s="74">
        <f>SUM(F4:F6)</f>
        <v>700778.87</v>
      </c>
    </row>
  </sheetData>
  <mergeCells count="3">
    <mergeCell ref="B7:E7"/>
    <mergeCell ref="B2:F2"/>
    <mergeCell ref="G1:H1"/>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showGridLines="0" tabSelected="1" workbookViewId="0">
      <selection activeCell="G18" sqref="G18"/>
    </sheetView>
  </sheetViews>
  <sheetFormatPr defaultRowHeight="15" x14ac:dyDescent="0.25"/>
  <cols>
    <col min="1" max="1" width="4.140625" style="32" customWidth="1"/>
    <col min="2" max="2" width="11.42578125" style="32" customWidth="1"/>
    <col min="3" max="3" width="17.85546875" style="32" customWidth="1"/>
    <col min="4" max="4" width="19.140625" style="32" customWidth="1"/>
    <col min="5" max="5" width="13.85546875" style="32" customWidth="1"/>
    <col min="6" max="7" width="15.28515625" style="32" customWidth="1"/>
    <col min="8" max="8" width="16" style="32" customWidth="1"/>
    <col min="9" max="9" width="16.7109375" style="33" customWidth="1"/>
    <col min="10" max="16384" width="9.140625" style="32"/>
  </cols>
  <sheetData>
    <row r="1" spans="2:9" s="57" customFormat="1" x14ac:dyDescent="0.25">
      <c r="I1" s="58"/>
    </row>
    <row r="2" spans="2:9" s="57" customFormat="1" x14ac:dyDescent="0.25">
      <c r="I2" s="58"/>
    </row>
    <row r="3" spans="2:9" s="59" customFormat="1" x14ac:dyDescent="0.25"/>
    <row r="4" spans="2:9" s="59" customFormat="1" x14ac:dyDescent="0.25"/>
    <row r="5" spans="2:9" s="34" customFormat="1" x14ac:dyDescent="0.25">
      <c r="B5" s="69" t="str">
        <f>'Resumo do Contrato'!B3</f>
        <v>CONTRATO 56.2019.RER</v>
      </c>
      <c r="C5" s="69"/>
      <c r="D5" s="69"/>
      <c r="E5" s="68"/>
      <c r="F5" s="68"/>
      <c r="G5" s="68"/>
      <c r="H5" s="68"/>
      <c r="I5" s="66" t="s">
        <v>6</v>
      </c>
    </row>
    <row r="6" spans="2:9" s="34" customFormat="1" x14ac:dyDescent="0.25">
      <c r="B6" s="67" t="str">
        <f>'Resumo do Contrato'!D4</f>
        <v>20/12/2019 a 19/12/2020</v>
      </c>
      <c r="C6" s="67"/>
      <c r="D6" s="67"/>
      <c r="E6" s="68"/>
      <c r="F6" s="68"/>
      <c r="G6" s="68"/>
      <c r="H6" s="68"/>
      <c r="I6" s="66"/>
    </row>
    <row r="7" spans="2:9" s="34" customFormat="1" x14ac:dyDescent="0.25">
      <c r="B7" s="69"/>
      <c r="C7" s="69"/>
      <c r="D7" s="69"/>
      <c r="E7" s="68"/>
      <c r="F7" s="68"/>
      <c r="G7" s="68"/>
      <c r="H7" s="68"/>
      <c r="I7" s="66"/>
    </row>
    <row r="8" spans="2:9" s="35" customFormat="1" ht="30" x14ac:dyDescent="0.25">
      <c r="B8" s="70"/>
      <c r="C8" s="36"/>
      <c r="D8" s="36" t="s">
        <v>0</v>
      </c>
      <c r="E8" s="36"/>
      <c r="F8" s="36" t="s">
        <v>10</v>
      </c>
      <c r="G8" s="36" t="s">
        <v>13</v>
      </c>
      <c r="H8" s="37" t="s">
        <v>5</v>
      </c>
      <c r="I8" s="66"/>
    </row>
    <row r="9" spans="2:9" s="34" customFormat="1" x14ac:dyDescent="0.25">
      <c r="B9" s="70"/>
      <c r="C9" s="38"/>
      <c r="D9" s="39">
        <v>700778.87</v>
      </c>
      <c r="E9" s="39"/>
      <c r="F9" s="39"/>
      <c r="G9" s="39"/>
      <c r="H9" s="40">
        <f>F12</f>
        <v>0</v>
      </c>
      <c r="I9" s="41">
        <f>H9+D9</f>
        <v>700778.87</v>
      </c>
    </row>
    <row r="10" spans="2:9" s="34" customFormat="1" x14ac:dyDescent="0.25">
      <c r="B10" s="65" t="s">
        <v>11</v>
      </c>
      <c r="C10" s="65"/>
      <c r="D10" s="42"/>
      <c r="E10" s="65" t="s">
        <v>11</v>
      </c>
      <c r="F10" s="65"/>
      <c r="G10" s="43"/>
      <c r="H10" s="44"/>
      <c r="I10" s="44"/>
    </row>
    <row r="11" spans="2:9" s="45" customFormat="1" x14ac:dyDescent="0.25">
      <c r="B11" s="48" t="s">
        <v>14</v>
      </c>
      <c r="C11" s="46" t="s">
        <v>15</v>
      </c>
      <c r="D11" s="47"/>
      <c r="E11" s="48" t="s">
        <v>14</v>
      </c>
      <c r="F11" s="49" t="s">
        <v>12</v>
      </c>
      <c r="G11" s="49" t="s">
        <v>15</v>
      </c>
      <c r="H11" s="50"/>
      <c r="I11" s="44"/>
    </row>
    <row r="12" spans="2:9" s="34" customFormat="1" x14ac:dyDescent="0.25">
      <c r="B12" s="51" t="s">
        <v>17</v>
      </c>
      <c r="C12" s="52">
        <v>700778.87</v>
      </c>
      <c r="E12" s="51" t="s">
        <v>17</v>
      </c>
      <c r="F12" s="53"/>
      <c r="G12" s="53"/>
      <c r="H12" s="54"/>
      <c r="I12" s="44"/>
    </row>
  </sheetData>
  <mergeCells count="10">
    <mergeCell ref="B10:C10"/>
    <mergeCell ref="E10:F10"/>
    <mergeCell ref="I5:I8"/>
    <mergeCell ref="B6:D6"/>
    <mergeCell ref="E6:H6"/>
    <mergeCell ref="B7:D7"/>
    <mergeCell ref="E7:H7"/>
    <mergeCell ref="B8:B9"/>
    <mergeCell ref="B5:D5"/>
    <mergeCell ref="E5:H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Resumo do Contrato</vt:lpstr>
      <vt:lpstr>Resumo por item</vt:lpstr>
      <vt:lpstr>Cronograma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Konopka Bueno</dc:creator>
  <cp:lastModifiedBy>junio.rodrigues</cp:lastModifiedBy>
  <dcterms:created xsi:type="dcterms:W3CDTF">2018-03-05T11:36:05Z</dcterms:created>
  <dcterms:modified xsi:type="dcterms:W3CDTF">2020-10-08T15:24:33Z</dcterms:modified>
</cp:coreProperties>
</file>