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03.2018.GVR-CEMIG\"/>
    </mc:Choice>
  </mc:AlternateContent>
  <xr:revisionPtr revIDLastSave="0" documentId="13_ncr:1_{2BF80335-CE07-4476-9A6F-8020AB840F0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N9" i="3"/>
  <c r="J9" i="3"/>
  <c r="E9" i="3" l="1"/>
  <c r="F4" i="4"/>
  <c r="G24" i="3" l="1"/>
  <c r="I9" i="3" l="1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<sst xmlns="http://schemas.openxmlformats.org/spreadsheetml/2006/main" count="78" uniqueCount="64">
  <si>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</si>
  <si>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</si>
  <si>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</si>
  <si>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</si>
  <si>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</si>
  <si>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</si>
  <si>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</si>
  <si>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</si>
  <si>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</si>
  <si>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</si>
  <si>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</si>
  <si>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</si>
  <si>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</si>
  <si>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</si>
  <si>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</si>
  <si>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</si>
  <si>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</si>
  <si>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</si>
  <si>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</si>
  <si>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</si>
  <si>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</si>
  <si>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</si>
  <si>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</si>
  <si>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</si>
  <si>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</si>
  <si>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</si>
  <si>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</si>
  <si>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</si>
  <si>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</si>
  <si>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</si>
  <si>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</si>
  <si>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</si>
  <si>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</si>
  <si>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</si>
  <si>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</si>
  <si>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</si>
  <si>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</si>
  <si>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</si>
  <si>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</si>
  <si>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</si>
  <si>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</si>
  <si>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ADITIVO 01/2019 - PRORROGAÇÃO</t>
  </si>
  <si>
    <t>03/12/2018 a 02/12/2019</t>
  </si>
  <si>
    <t>23212.001122/2018-61</t>
  </si>
  <si>
    <t>03/12/2019 a 02/12/2020</t>
  </si>
  <si>
    <t>CONTRATO 003.2018.2017.GVR</t>
  </si>
  <si>
    <t>23212.001071/2019-58</t>
  </si>
  <si>
    <t>A regulação do fornecimento de energia elétrica regulada pela CEMIG D AO IFMG - Campus Governador Valadares - CCER.</t>
  </si>
  <si>
    <t>ADITIVO 02/2020 - PRORROGAÇÃO</t>
  </si>
  <si>
    <t>23212.000834/2020-87</t>
  </si>
  <si>
    <t>ADITIVO 02/2020- PRORROGAÇÃO</t>
  </si>
  <si>
    <t>03/12/2020 a 02/12/2021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</si>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</sst>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7" sqref="H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t="s">
        <v>42</v>
      </c>
      <c r="E4" s="19">
        <v>230400</v>
      </c>
      <c r="F4" s="20"/>
      <c r="G4" s="21"/>
      <c r="H4" s="57" t="s">
        <v>43</v>
      </c>
      <c r="I4" s="5"/>
    </row>
    <row r="5" spans="2:10" x14ac:dyDescent="0.25">
      <c r="B5" s="60" t="s">
        <v>27</v>
      </c>
      <c r="C5" s="19" t="s">
        <v>23</v>
      </c>
      <c r="D5" s="23"/>
      <c r="E5" s="19"/>
      <c r="F5" s="20"/>
      <c r="G5" s="21"/>
      <c r="H5" s="23"/>
      <c r="I5" s="5"/>
    </row>
    <row r="6" spans="2:10" x14ac:dyDescent="0.25">
      <c r="B6" s="60" t="s">
        <v>41</v>
      </c>
      <c r="C6" s="19"/>
      <c r="D6" s="23"/>
      <c r="E6" s="19">
        <v>230400</v>
      </c>
      <c r="F6" s="20"/>
      <c r="G6" s="21"/>
      <c r="H6" s="23" t="s">
        <v>46</v>
      </c>
      <c r="I6" s="5"/>
    </row>
    <row r="7" spans="2:10" x14ac:dyDescent="0.25">
      <c r="B7" s="60" t="s">
        <v>48</v>
      </c>
      <c r="C7" s="19"/>
      <c r="D7" s="23"/>
      <c r="E7" s="19">
        <v>230400</v>
      </c>
      <c r="F7" s="20"/>
      <c r="G7" s="21"/>
      <c r="H7" s="23" t="s">
        <v>49</v>
      </c>
      <c r="I7" s="5"/>
    </row>
    <row r="8" spans="2:10" x14ac:dyDescent="0.25">
      <c r="B8" s="60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691200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C4" sqref="C4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1" t="str">
        <f>'Resumo do Contrato'!B3</f>
        <v>CONTRATO 003.2018.2017.GVR</v>
      </c>
      <c r="C2" s="71"/>
      <c r="D2" s="71"/>
      <c r="E2" s="71"/>
      <c r="F2" s="71"/>
      <c r="G2" s="71"/>
    </row>
    <row r="3" spans="2:8" x14ac:dyDescent="0.25">
      <c r="B3" s="56" t="s">
        <v>15</v>
      </c>
      <c r="C3" s="56" t="s">
        <v>28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47</v>
      </c>
      <c r="D4" s="57" t="s">
        <v>21</v>
      </c>
      <c r="E4" s="57">
        <v>12</v>
      </c>
      <c r="F4" s="58">
        <f>G4/E4</f>
        <v>19200</v>
      </c>
      <c r="G4" s="58">
        <v>230400</v>
      </c>
    </row>
    <row r="5" spans="2:8" x14ac:dyDescent="0.25">
      <c r="B5" s="72" t="s">
        <v>16</v>
      </c>
      <c r="C5" s="72"/>
      <c r="D5" s="72"/>
      <c r="E5" s="72"/>
      <c r="F5" s="72"/>
      <c r="G5" s="59">
        <f>SUM(G4)</f>
        <v>230400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74"/>
  <sheetViews>
    <sheetView showGridLines="0" tabSelected="1" zoomScale="85" zoomScaleNormal="85" workbookViewId="0">
      <selection activeCell="L36" sqref="L3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16384" width="9.140625" style="33"/>
  </cols>
  <sheetData>
    <row r="1" spans="2:14" s="62" customFormat="1" x14ac:dyDescent="0.25">
      <c r="I1" s="63"/>
      <c r="N1" s="63"/>
    </row>
    <row r="2" spans="2:14" s="62" customFormat="1" x14ac:dyDescent="0.25">
      <c r="I2" s="63"/>
      <c r="N2" s="63"/>
    </row>
    <row r="3" spans="2:14" s="64" customFormat="1" x14ac:dyDescent="0.25"/>
    <row r="4" spans="2:14" s="64" customFormat="1" x14ac:dyDescent="0.25"/>
    <row r="5" spans="2:14" s="35" customFormat="1" x14ac:dyDescent="0.25">
      <c r="B5" s="71" t="str">
        <f>'Resumo do Contrato'!B3</f>
        <v>CONTRATO 003.2018.2017.GVR</v>
      </c>
      <c r="C5" s="71"/>
      <c r="D5" s="71"/>
      <c r="E5" s="76" t="s">
        <v>41</v>
      </c>
      <c r="F5" s="76"/>
      <c r="G5" s="76"/>
      <c r="H5" s="76"/>
      <c r="I5" s="77" t="s">
        <v>6</v>
      </c>
      <c r="J5" s="76" t="s">
        <v>50</v>
      </c>
      <c r="K5" s="76"/>
      <c r="L5" s="76"/>
      <c r="M5" s="76"/>
      <c r="N5" s="77" t="s">
        <v>6</v>
      </c>
    </row>
    <row r="6" spans="2:14" s="35" customFormat="1" x14ac:dyDescent="0.25">
      <c r="B6" s="74" t="str">
        <f>'Resumo do Contrato'!D4</f>
        <v>03/12/2018 a 02/12/2019</v>
      </c>
      <c r="C6" s="74"/>
      <c r="D6" s="74"/>
      <c r="E6" s="76" t="s">
        <v>44</v>
      </c>
      <c r="F6" s="76"/>
      <c r="G6" s="76"/>
      <c r="H6" s="76"/>
      <c r="I6" s="77"/>
      <c r="J6" s="76" t="s">
        <v>51</v>
      </c>
      <c r="K6" s="76"/>
      <c r="L6" s="76"/>
      <c r="M6" s="76"/>
      <c r="N6" s="77"/>
    </row>
    <row r="7" spans="2:14" s="35" customFormat="1" x14ac:dyDescent="0.25">
      <c r="B7" s="71"/>
      <c r="C7" s="71"/>
      <c r="D7" s="71"/>
      <c r="E7" s="76"/>
      <c r="F7" s="76"/>
      <c r="G7" s="76"/>
      <c r="H7" s="76"/>
      <c r="I7" s="77"/>
      <c r="J7" s="76"/>
      <c r="K7" s="76"/>
      <c r="L7" s="76"/>
      <c r="M7" s="76"/>
      <c r="N7" s="77"/>
    </row>
    <row r="8" spans="2:14" s="36" customFormat="1" ht="30" x14ac:dyDescent="0.25">
      <c r="B8" s="75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7"/>
      <c r="J8" s="37" t="s">
        <v>11</v>
      </c>
      <c r="K8" s="37" t="s">
        <v>12</v>
      </c>
      <c r="L8" s="37" t="s">
        <v>22</v>
      </c>
      <c r="M8" s="38" t="s">
        <v>5</v>
      </c>
      <c r="N8" s="77"/>
    </row>
    <row r="9" spans="2:14" s="35" customFormat="1" x14ac:dyDescent="0.25">
      <c r="B9" s="75"/>
      <c r="C9" s="39"/>
      <c r="D9" s="40">
        <v>230400</v>
      </c>
      <c r="E9" s="40">
        <f>F9/12</f>
        <v>19200</v>
      </c>
      <c r="F9" s="40">
        <v>230400</v>
      </c>
      <c r="G9" s="40"/>
      <c r="H9" s="40">
        <v>230400</v>
      </c>
      <c r="I9" s="41">
        <f>H9+D9</f>
        <v>460800</v>
      </c>
      <c r="J9" s="40">
        <f>K9/12</f>
        <v>19200</v>
      </c>
      <c r="K9" s="40">
        <v>230400</v>
      </c>
      <c r="L9" s="40"/>
      <c r="M9" s="40">
        <v>230400</v>
      </c>
      <c r="N9" s="41">
        <f>M9+I9</f>
        <v>691200</v>
      </c>
    </row>
    <row r="10" spans="2:14" s="35" customFormat="1" x14ac:dyDescent="0.25">
      <c r="B10" s="73" t="s">
        <v>13</v>
      </c>
      <c r="C10" s="73"/>
      <c r="D10" s="42"/>
      <c r="E10" s="73" t="s">
        <v>13</v>
      </c>
      <c r="F10" s="73"/>
      <c r="G10" s="54"/>
      <c r="H10" s="43"/>
      <c r="I10" s="43"/>
      <c r="J10" s="73" t="s">
        <v>13</v>
      </c>
      <c r="K10" s="73"/>
      <c r="L10" s="66"/>
      <c r="M10" s="43"/>
      <c r="N10" s="43"/>
    </row>
    <row r="11" spans="2:14" s="44" customFormat="1" x14ac:dyDescent="0.25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</row>
    <row r="12" spans="2:14" s="35" customFormat="1" x14ac:dyDescent="0.25">
      <c r="B12" s="50" t="s">
        <v>24</v>
      </c>
      <c r="C12" s="51">
        <v>230400</v>
      </c>
      <c r="E12" s="50" t="s">
        <v>29</v>
      </c>
      <c r="F12" s="52"/>
      <c r="G12" s="51">
        <v>19200</v>
      </c>
      <c r="H12" s="53"/>
      <c r="I12" s="43"/>
      <c r="J12" s="50" t="s">
        <v>52</v>
      </c>
      <c r="K12" s="52"/>
      <c r="L12" s="51">
        <v>19200</v>
      </c>
      <c r="M12" s="53"/>
      <c r="N12" s="43"/>
    </row>
    <row r="13" spans="2:14" s="35" customFormat="1" x14ac:dyDescent="0.25">
      <c r="C13" s="61"/>
      <c r="D13" s="43"/>
      <c r="E13" s="50" t="s">
        <v>30</v>
      </c>
      <c r="F13" s="52"/>
      <c r="G13" s="51">
        <v>19200</v>
      </c>
      <c r="J13" s="50" t="s">
        <v>53</v>
      </c>
      <c r="K13" s="52"/>
      <c r="L13" s="51">
        <v>19200</v>
      </c>
    </row>
    <row r="14" spans="2:14" s="35" customFormat="1" x14ac:dyDescent="0.25">
      <c r="C14" s="61"/>
      <c r="D14" s="43"/>
      <c r="E14" s="50" t="s">
        <v>31</v>
      </c>
      <c r="F14" s="52"/>
      <c r="G14" s="51">
        <v>19200</v>
      </c>
      <c r="J14" s="50" t="s">
        <v>54</v>
      </c>
      <c r="K14" s="52"/>
      <c r="L14" s="51">
        <v>19200</v>
      </c>
    </row>
    <row r="15" spans="2:14" s="35" customFormat="1" x14ac:dyDescent="0.25">
      <c r="C15" s="53"/>
      <c r="D15" s="43"/>
      <c r="E15" s="50" t="s">
        <v>32</v>
      </c>
      <c r="F15" s="52"/>
      <c r="G15" s="51">
        <v>19200</v>
      </c>
      <c r="J15" s="50" t="s">
        <v>55</v>
      </c>
      <c r="K15" s="52"/>
      <c r="L15" s="51">
        <v>19200</v>
      </c>
    </row>
    <row r="16" spans="2:14" s="35" customFormat="1" x14ac:dyDescent="0.25">
      <c r="C16" s="53"/>
      <c r="D16" s="43"/>
      <c r="E16" s="50" t="s">
        <v>33</v>
      </c>
      <c r="F16" s="52"/>
      <c r="G16" s="51">
        <v>19200</v>
      </c>
      <c r="J16" s="50" t="s">
        <v>56</v>
      </c>
      <c r="K16" s="52"/>
      <c r="L16" s="51">
        <v>19200</v>
      </c>
    </row>
    <row r="17" spans="3:12" s="35" customFormat="1" x14ac:dyDescent="0.25">
      <c r="C17" s="53"/>
      <c r="D17" s="43"/>
      <c r="E17" s="50" t="s">
        <v>34</v>
      </c>
      <c r="F17" s="52"/>
      <c r="G17" s="51">
        <v>19200</v>
      </c>
      <c r="J17" s="50" t="s">
        <v>57</v>
      </c>
      <c r="K17" s="52"/>
      <c r="L17" s="51">
        <v>19200</v>
      </c>
    </row>
    <row r="18" spans="3:12" s="35" customFormat="1" x14ac:dyDescent="0.25">
      <c r="C18" s="53"/>
      <c r="D18" s="43"/>
      <c r="E18" s="50" t="s">
        <v>35</v>
      </c>
      <c r="F18" s="52"/>
      <c r="G18" s="51">
        <v>19200</v>
      </c>
      <c r="J18" s="50" t="s">
        <v>58</v>
      </c>
      <c r="K18" s="52"/>
      <c r="L18" s="51">
        <v>19200</v>
      </c>
    </row>
    <row r="19" spans="3:12" s="35" customFormat="1" x14ac:dyDescent="0.25">
      <c r="C19" s="53"/>
      <c r="D19" s="43"/>
      <c r="E19" s="50" t="s">
        <v>36</v>
      </c>
      <c r="F19" s="52"/>
      <c r="G19" s="51">
        <v>19200</v>
      </c>
      <c r="J19" s="50" t="s">
        <v>59</v>
      </c>
      <c r="K19" s="52"/>
      <c r="L19" s="51">
        <v>19200</v>
      </c>
    </row>
    <row r="20" spans="3:12" s="35" customFormat="1" x14ac:dyDescent="0.25">
      <c r="C20" s="53"/>
      <c r="D20" s="43"/>
      <c r="E20" s="50" t="s">
        <v>37</v>
      </c>
      <c r="F20" s="52"/>
      <c r="G20" s="51">
        <v>19200</v>
      </c>
      <c r="J20" s="50" t="s">
        <v>60</v>
      </c>
      <c r="K20" s="52"/>
      <c r="L20" s="51">
        <v>19200</v>
      </c>
    </row>
    <row r="21" spans="3:12" s="35" customFormat="1" x14ac:dyDescent="0.25">
      <c r="C21" s="53"/>
      <c r="D21" s="43"/>
      <c r="E21" s="50" t="s">
        <v>38</v>
      </c>
      <c r="F21" s="52"/>
      <c r="G21" s="51">
        <v>19200</v>
      </c>
      <c r="J21" s="50" t="s">
        <v>61</v>
      </c>
      <c r="K21" s="52"/>
      <c r="L21" s="51">
        <v>19200</v>
      </c>
    </row>
    <row r="22" spans="3:12" s="35" customFormat="1" x14ac:dyDescent="0.25">
      <c r="C22" s="53"/>
      <c r="D22" s="43"/>
      <c r="E22" s="50" t="s">
        <v>39</v>
      </c>
      <c r="F22" s="52"/>
      <c r="G22" s="51">
        <v>19200</v>
      </c>
      <c r="J22" s="50" t="s">
        <v>62</v>
      </c>
      <c r="K22" s="52"/>
      <c r="L22" s="51">
        <v>19200</v>
      </c>
    </row>
    <row r="23" spans="3:12" s="35" customFormat="1" x14ac:dyDescent="0.25">
      <c r="C23" s="53"/>
      <c r="D23" s="43"/>
      <c r="E23" s="50" t="s">
        <v>40</v>
      </c>
      <c r="F23" s="52"/>
      <c r="G23" s="51">
        <v>19200</v>
      </c>
      <c r="J23" s="50" t="s">
        <v>63</v>
      </c>
      <c r="K23" s="52"/>
      <c r="L23" s="51">
        <v>19200</v>
      </c>
    </row>
    <row r="24" spans="3:12" s="35" customFormat="1" x14ac:dyDescent="0.25">
      <c r="C24" s="53"/>
      <c r="D24" s="43"/>
      <c r="G24" s="65">
        <f>SUM(G12:G23)</f>
        <v>230400</v>
      </c>
      <c r="L24" s="65">
        <f>SUM(L12:L23)</f>
        <v>230400</v>
      </c>
    </row>
    <row r="25" spans="3:12" s="35" customFormat="1" x14ac:dyDescent="0.25">
      <c r="C25" s="53"/>
      <c r="D25" s="43"/>
    </row>
    <row r="26" spans="3:12" s="35" customFormat="1" x14ac:dyDescent="0.25">
      <c r="C26" s="53"/>
      <c r="D26" s="43"/>
    </row>
    <row r="27" spans="3:12" s="35" customFormat="1" x14ac:dyDescent="0.25">
      <c r="C27" s="53"/>
      <c r="D27" s="43"/>
    </row>
    <row r="28" spans="3:12" s="35" customFormat="1" x14ac:dyDescent="0.25">
      <c r="C28" s="53"/>
      <c r="D28" s="43"/>
    </row>
    <row r="29" spans="3:12" s="35" customFormat="1" x14ac:dyDescent="0.25">
      <c r="C29" s="53"/>
      <c r="D29" s="43"/>
    </row>
    <row r="30" spans="3:12" s="35" customFormat="1" x14ac:dyDescent="0.25">
      <c r="C30" s="53"/>
      <c r="D30" s="43"/>
    </row>
    <row r="31" spans="3:12" s="35" customFormat="1" x14ac:dyDescent="0.25">
      <c r="C31" s="53"/>
      <c r="D31" s="43"/>
    </row>
    <row r="32" spans="3:12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14" s="35" customFormat="1" x14ac:dyDescent="0.25">
      <c r="C65" s="53"/>
      <c r="D65" s="43"/>
    </row>
    <row r="66" spans="3:14" s="35" customFormat="1" x14ac:dyDescent="0.25">
      <c r="C66" s="53"/>
      <c r="D66" s="43"/>
    </row>
    <row r="67" spans="3:14" s="35" customFormat="1" x14ac:dyDescent="0.25">
      <c r="C67" s="53"/>
      <c r="D67" s="43"/>
    </row>
    <row r="68" spans="3:14" s="35" customFormat="1" x14ac:dyDescent="0.25">
      <c r="C68" s="53"/>
      <c r="D68" s="43"/>
    </row>
    <row r="69" spans="3:14" s="35" customFormat="1" x14ac:dyDescent="0.25">
      <c r="C69" s="53"/>
      <c r="D69" s="43"/>
    </row>
    <row r="70" spans="3:14" s="35" customFormat="1" x14ac:dyDescent="0.25">
      <c r="C70" s="53"/>
      <c r="D70" s="43"/>
    </row>
    <row r="71" spans="3:14" s="35" customFormat="1" x14ac:dyDescent="0.25">
      <c r="C71" s="53"/>
      <c r="D71" s="43"/>
    </row>
    <row r="72" spans="3:14" s="35" customFormat="1" x14ac:dyDescent="0.25">
      <c r="I72" s="43"/>
      <c r="N72" s="43"/>
    </row>
    <row r="73" spans="3:14" x14ac:dyDescent="0.25">
      <c r="I73" s="43"/>
      <c r="N73" s="43"/>
    </row>
    <row r="74" spans="3:14" x14ac:dyDescent="0.25">
      <c r="I74" s="43"/>
      <c r="N74" s="43"/>
    </row>
  </sheetData>
  <mergeCells count="15"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2020-10-19T14:44:36Z</dcterms:modified>
</cp:coreProperties>
</file>