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  <sheet state="visible" name="Cronogramas" sheetId="4" r:id="rId7"/>
  </sheets>
  <definedNames/>
  <calcPr/>
</workbook>
</file>

<file path=xl/sharedStrings.xml><?xml version="1.0" encoding="utf-8"?>
<sst xmlns="http://schemas.openxmlformats.org/spreadsheetml/2006/main" count="124" uniqueCount="75">
  <si>
    <t>Planilha de Controle de Contratos</t>
  </si>
  <si>
    <t>Contrato 05.2020.SLR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</si>
  <si>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</si>
  <si>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</si>
  <si>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</si>
  <si>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</si>
  <si>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</si>
  <si>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</si>
  <si>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</si>
  <si>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</si>
  <si>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27/03/2020 a 26/03/2021</t>
  </si>
  <si>
    <t>23716.000350/2020-67</t>
  </si>
  <si>
    <t>Portaria 52 - 27/03/2020</t>
  </si>
  <si>
    <t>Fiscal</t>
  </si>
  <si>
    <t>23716.000384/2020-51</t>
  </si>
  <si>
    <t xml:space="preserve">Valor total do Contrato </t>
  </si>
  <si>
    <t>Item</t>
  </si>
  <si>
    <t>Descrição do Serviço</t>
  </si>
  <si>
    <t>Quantidade</t>
  </si>
  <si>
    <t>Valor Global Mensal</t>
  </si>
  <si>
    <t>Valor Global Anual</t>
  </si>
  <si>
    <t>Serviço Especializado em controle e eliminação de pragas, desinsetização e desratização, 
com periodicidade mensal e garantia dos serviços nos prédios principais e área externa da
 instituição IFMG – Campus Santa Luzia, conforme especificações técnicas.</t>
  </si>
  <si>
    <t>R$ 450,00</t>
  </si>
  <si>
    <t>R$ 5.400,00</t>
  </si>
  <si>
    <t>ADITIVO 01/2019 - PRORROGAÇÃO</t>
  </si>
  <si>
    <t>Valor Acumulado</t>
  </si>
  <si>
    <t>ADITIVO 02/2020 - PRORROGAÇÃO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</si>
  <si>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</si>
  <si>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</si>
  <si>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</si>
  <si>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</si>
  <si>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</si>
  <si>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</si>
  <si>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</si>
  <si>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</si>
  <si>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</si>
  <si>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MAR</t>
  </si>
  <si>
    <t>1ª</t>
  </si>
  <si>
    <t>ABR</t>
  </si>
  <si>
    <t>2ª</t>
  </si>
  <si>
    <t>MAI</t>
  </si>
  <si>
    <t>3ª</t>
  </si>
  <si>
    <t>JUN</t>
  </si>
  <si>
    <t>4ª</t>
  </si>
  <si>
    <t>JUL</t>
  </si>
  <si>
    <t>5ª</t>
  </si>
  <si>
    <t>AGO</t>
  </si>
  <si>
    <t>6ª</t>
  </si>
  <si>
    <t>SET</t>
  </si>
  <si>
    <t>7ª</t>
  </si>
  <si>
    <t>OUT</t>
  </si>
  <si>
    <t>8ª</t>
  </si>
  <si>
    <t>NOV</t>
  </si>
  <si>
    <t>9ª</t>
  </si>
  <si>
    <t>DEZ</t>
  </si>
  <si>
    <t>10ª</t>
  </si>
  <si>
    <t>JAN</t>
  </si>
  <si>
    <t>11ª</t>
  </si>
  <si>
    <t>FEV</t>
  </si>
  <si>
    <t>12ª</t>
  </si>
  <si>
    <t>Cronograma</t>
  </si>
  <si>
    <t>Período</t>
  </si>
  <si>
    <t>Valor</t>
  </si>
  <si>
    <t>27/03/2020 a 26/04/2020</t>
  </si>
  <si>
    <t>27/04/2020 a 26/05/2020</t>
  </si>
  <si>
    <t>27/05/2020 a 26/06/2020</t>
  </si>
  <si>
    <t>27/06/2020 a 26/07/2020</t>
  </si>
  <si>
    <t>27/07/2020 a 26/08/2020</t>
  </si>
  <si>
    <t>27/08/2020 a 26/09/2020</t>
  </si>
  <si>
    <t>27/09/2020 a 26/10/2020</t>
  </si>
  <si>
    <t>27/10/2020 a 26/11/2020</t>
  </si>
  <si>
    <t>27/11/2020 a 26/12/2020</t>
  </si>
  <si>
    <t>27/12/2020 a 26/01/2021</t>
  </si>
  <si>
    <t>27/01/2021 a 26/02/2021</t>
  </si>
  <si>
    <t>27/02/2021 a 26/03/2021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</si>
</sst>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0%"/>
    <numFmt numFmtId="166" formatCode="_-&quot;R$&quot;* #,##0.00_-;\-&quot;R$&quot;* #,##0.00_-;_-&quot;R$&quot;* &quot;-&quot;??_-;_-@"/>
    <numFmt numFmtId="167" formatCode="dd/mm/yyyy"/>
  </numFmts>
  <fonts count="15">
    <font>
      <sz val="10.0"/>
      <color rgb="FF000000"/>
      <name val="Arial"/>
    </font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b/>
      <sz val="11.0"/>
      <color rgb="FF0070C0"/>
      <name val="Calibri"/>
    </font>
    <font>
      <b/>
      <sz val="11.0"/>
      <color rgb="FFFF0000"/>
      <name val="Calibri"/>
    </font>
    <font>
      <color theme="1"/>
      <name val="Arial"/>
    </font>
    <font>
      <sz val="11.0"/>
      <color rgb="FF0070C0"/>
      <name val="Calibri"/>
    </font>
    <font>
      <sz val="11.0"/>
      <color rgb="FFFF0000"/>
      <name val="Calibri"/>
    </font>
    <font/>
    <font>
      <sz val="12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rgb="FFFFFFFF"/>
      <name val="Calibri"/>
    </font>
    <font>
      <b/>
      <sz val="36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ADB9CA"/>
        <bgColor rgb="FFADB9CA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1" fillId="2" fontId="3" numFmtId="0" xfId="0" applyAlignment="1" applyBorder="1" applyFill="1" applyFont="1">
      <alignment readingOrder="0" vertical="bottom"/>
    </xf>
    <xf borderId="1" fillId="3" fontId="3" numFmtId="0" xfId="0" applyAlignment="1" applyBorder="1" applyFill="1" applyFont="1">
      <alignment horizontal="center" vertical="bottom"/>
    </xf>
    <xf borderId="1" fillId="3" fontId="4" numFmtId="0" xfId="0" applyAlignment="1" applyBorder="1" applyFont="1">
      <alignment horizontal="center" vertical="bottom"/>
    </xf>
    <xf borderId="1" fillId="3" fontId="5" numFmtId="0" xfId="0" applyAlignment="1" applyBorder="1" applyFont="1">
      <alignment horizontal="center" vertical="bottom"/>
    </xf>
    <xf borderId="1" fillId="3" fontId="3" numFmtId="0" xfId="0" applyAlignment="1" applyBorder="1" applyFont="1">
      <alignment vertical="bottom"/>
    </xf>
    <xf borderId="1" fillId="0" fontId="1" numFmtId="164" xfId="0" applyAlignment="1" applyBorder="1" applyFont="1" applyNumberFormat="1">
      <alignment vertical="bottom"/>
    </xf>
    <xf borderId="1" fillId="0" fontId="1" numFmtId="0" xfId="0" applyAlignment="1" applyBorder="1" applyFont="1">
      <alignment readingOrder="0" vertical="bottom"/>
    </xf>
    <xf borderId="1" fillId="0" fontId="1" numFmtId="164" xfId="0" applyAlignment="1" applyBorder="1" applyFont="1" applyNumberFormat="1">
      <alignment horizontal="right" readingOrder="0" vertical="bottom"/>
    </xf>
    <xf borderId="1" fillId="0" fontId="1" numFmtId="164" xfId="0" applyAlignment="1" applyBorder="1" applyFont="1" applyNumberFormat="1">
      <alignment horizontal="right" vertical="bottom"/>
    </xf>
    <xf borderId="1" fillId="0" fontId="1" numFmtId="10" xfId="0" applyAlignment="1" applyBorder="1" applyFont="1" applyNumberFormat="1">
      <alignment vertical="bottom"/>
    </xf>
    <xf borderId="1" fillId="3" fontId="3" numFmtId="0" xfId="0" applyAlignment="1" applyBorder="1" applyFont="1">
      <alignment readingOrder="0" vertical="bottom"/>
    </xf>
    <xf borderId="1" fillId="0" fontId="1" numFmtId="14" xfId="0" applyAlignment="1" applyBorder="1" applyFont="1" applyNumberFormat="1">
      <alignment vertical="bottom"/>
    </xf>
    <xf borderId="1" fillId="0" fontId="6" numFmtId="0" xfId="0" applyBorder="1" applyFont="1"/>
    <xf borderId="1" fillId="2" fontId="3" numFmtId="0" xfId="0" applyAlignment="1" applyBorder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2" fontId="1" numFmtId="0" xfId="0" applyAlignment="1" applyBorder="1" applyFont="1">
      <alignment vertical="bottom"/>
    </xf>
    <xf borderId="1" fillId="2" fontId="1" numFmtId="164" xfId="0" applyAlignment="1" applyBorder="1" applyFont="1" applyNumberFormat="1">
      <alignment horizontal="right" vertical="bottom"/>
    </xf>
    <xf borderId="1" fillId="2" fontId="7" numFmtId="9" xfId="0" applyAlignment="1" applyBorder="1" applyFont="1" applyNumberFormat="1">
      <alignment horizontal="right" vertical="bottom"/>
    </xf>
    <xf borderId="1" fillId="2" fontId="8" numFmtId="165" xfId="0" applyAlignment="1" applyBorder="1" applyFont="1" applyNumberFormat="1">
      <alignment horizontal="right" vertical="bottom"/>
    </xf>
    <xf borderId="2" fillId="2" fontId="3" numFmtId="0" xfId="0" applyAlignment="1" applyBorder="1" applyFont="1">
      <alignment horizontal="center"/>
    </xf>
    <xf borderId="3" fillId="0" fontId="9" numFmtId="0" xfId="0" applyBorder="1" applyFont="1"/>
    <xf borderId="4" fillId="0" fontId="9" numFmtId="0" xfId="0" applyBorder="1" applyFont="1"/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 vertical="bottom"/>
    </xf>
    <xf borderId="2" fillId="4" fontId="3" numFmtId="0" xfId="0" applyAlignment="1" applyBorder="1" applyFill="1" applyFont="1">
      <alignment horizontal="center" vertical="bottom"/>
    </xf>
    <xf borderId="5" fillId="5" fontId="3" numFmtId="164" xfId="0" applyAlignment="1" applyBorder="1" applyFill="1" applyFont="1" applyNumberFormat="1">
      <alignment horizontal="center" shrinkToFit="0" wrapText="1"/>
    </xf>
    <xf borderId="6" fillId="0" fontId="6" numFmtId="0" xfId="0" applyBorder="1" applyFont="1"/>
    <xf borderId="6" fillId="0" fontId="9" numFmtId="0" xfId="0" applyBorder="1" applyFont="1"/>
    <xf borderId="7" fillId="0" fontId="9" numFmtId="0" xfId="0" applyBorder="1" applyFont="1"/>
    <xf borderId="2" fillId="2" fontId="3" numFmtId="14" xfId="0" applyAlignment="1" applyBorder="1" applyFont="1" applyNumberFormat="1">
      <alignment horizontal="center" vertical="bottom"/>
    </xf>
    <xf borderId="8" fillId="0" fontId="9" numFmtId="0" xfId="0" applyBorder="1" applyFont="1"/>
    <xf borderId="2" fillId="4" fontId="3" numFmtId="14" xfId="0" applyAlignment="1" applyBorder="1" applyFont="1" applyNumberFormat="1">
      <alignment horizontal="center" vertical="bottom"/>
    </xf>
    <xf borderId="0" fillId="0" fontId="1" numFmtId="0" xfId="0" applyFont="1"/>
    <xf borderId="5" fillId="0" fontId="1" numFmtId="0" xfId="0" applyBorder="1" applyFont="1"/>
    <xf borderId="1" fillId="0" fontId="3" numFmtId="0" xfId="0" applyAlignment="1" applyBorder="1" applyFont="1">
      <alignment horizontal="center" shrinkToFit="0" wrapText="1"/>
    </xf>
    <xf borderId="1" fillId="6" fontId="3" numFmtId="0" xfId="0" applyAlignment="1" applyBorder="1" applyFill="1" applyFont="1">
      <alignment horizontal="center" shrinkToFit="0" wrapText="1"/>
    </xf>
    <xf borderId="9" fillId="0" fontId="9" numFmtId="0" xfId="0" applyBorder="1" applyFont="1"/>
    <xf borderId="1" fillId="6" fontId="1" numFmtId="166" xfId="0" applyAlignment="1" applyBorder="1" applyFont="1" applyNumberFormat="1">
      <alignment horizontal="right" vertical="bottom"/>
    </xf>
    <xf borderId="1" fillId="5" fontId="1" numFmtId="164" xfId="0" applyAlignment="1" applyBorder="1" applyFont="1" applyNumberFormat="1">
      <alignment horizontal="right" vertical="bottom"/>
    </xf>
    <xf borderId="1" fillId="6" fontId="1" numFmtId="166" xfId="0" applyAlignment="1" applyBorder="1" applyFont="1" applyNumberFormat="1">
      <alignment vertical="bottom"/>
    </xf>
    <xf borderId="1" fillId="5" fontId="1" numFmtId="164" xfId="0" applyAlignment="1" applyBorder="1" applyFont="1" applyNumberFormat="1">
      <alignment vertical="bottom"/>
    </xf>
    <xf borderId="2" fillId="7" fontId="13" numFmtId="0" xfId="0" applyAlignment="1" applyBorder="1" applyFill="1" applyFont="1">
      <alignment horizontal="center" vertical="bottom"/>
    </xf>
    <xf borderId="1" fillId="7" fontId="13" numFmtId="0" xfId="0" applyAlignment="1" applyBorder="1" applyFont="1">
      <alignment horizontal="center" vertical="bottom"/>
    </xf>
    <xf borderId="0" fillId="0" fontId="1" numFmtId="164" xfId="0" applyAlignment="1" applyFont="1" applyNumberFormat="1">
      <alignment vertical="bottom"/>
    </xf>
    <xf borderId="1" fillId="0" fontId="3" numFmtId="164" xfId="0" applyAlignment="1" applyBorder="1" applyFont="1" applyNumberFormat="1">
      <alignment horizontal="center" shrinkToFit="0" wrapText="0"/>
    </xf>
    <xf borderId="1" fillId="0" fontId="3" numFmtId="164" xfId="0" applyAlignment="1" applyBorder="1" applyFont="1" applyNumberFormat="1">
      <alignment horizontal="center" shrinkToFit="0" wrapText="1"/>
    </xf>
    <xf borderId="1" fillId="0" fontId="1" numFmtId="164" xfId="0" applyBorder="1" applyFont="1" applyNumberFormat="1"/>
    <xf borderId="1" fillId="0" fontId="3" numFmtId="164" xfId="0" applyBorder="1" applyFont="1" applyNumberFormat="1"/>
    <xf borderId="0" fillId="0" fontId="1" numFmtId="164" xfId="0" applyFont="1" applyNumberFormat="1"/>
    <xf borderId="1" fillId="7" fontId="13" numFmtId="0" xfId="0" applyAlignment="1" applyBorder="1" applyFont="1">
      <alignment readingOrder="0" vertical="bottom"/>
    </xf>
    <xf borderId="1" fillId="0" fontId="1" numFmtId="164" xfId="0" applyAlignment="1" applyBorder="1" applyFont="1" applyNumberFormat="1">
      <alignment horizontal="center" readingOrder="0"/>
    </xf>
    <xf borderId="5" fillId="0" fontId="14" numFmtId="164" xfId="0" applyAlignment="1" applyBorder="1" applyFont="1" applyNumberFormat="1">
      <alignment horizontal="center"/>
    </xf>
    <xf borderId="1" fillId="0" fontId="1" numFmtId="166" xfId="0" applyAlignment="1" applyBorder="1" applyFont="1" applyNumberFormat="1">
      <alignment horizontal="right" vertical="bottom"/>
    </xf>
    <xf borderId="0" fillId="0" fontId="1" numFmtId="166" xfId="0" applyAlignment="1" applyFont="1" applyNumberFormat="1">
      <alignment vertical="bottom"/>
    </xf>
    <xf borderId="1" fillId="0" fontId="1" numFmtId="164" xfId="0" applyAlignment="1" applyBorder="1" applyFont="1" applyNumberFormat="1">
      <alignment horizontal="center"/>
    </xf>
    <xf borderId="1" fillId="0" fontId="1" numFmtId="166" xfId="0" applyAlignment="1" applyBorder="1" applyFont="1" applyNumberFormat="1">
      <alignment vertical="bottom"/>
    </xf>
    <xf borderId="0" fillId="0" fontId="1" numFmtId="14" xfId="0" applyAlignment="1" applyFont="1" applyNumberFormat="1">
      <alignment vertical="bottom"/>
    </xf>
    <xf borderId="1" fillId="0" fontId="3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/>
    </xf>
    <xf borderId="0" fillId="0" fontId="6" numFmtId="167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57"/>
    <col customWidth="1" min="2" max="2" width="39.14"/>
    <col customWidth="1" min="3" max="3" width="22.43"/>
    <col customWidth="1" min="8" max="8" width="20.29"/>
  </cols>
  <sheetData>
    <row r="1">
      <c r="A1" s="1"/>
      <c r="B1" s="2" t="s">
        <v>0</v>
      </c>
      <c r="C1" s="1"/>
      <c r="D1" s="1"/>
      <c r="E1" s="1"/>
      <c r="F1" s="1"/>
      <c r="G1" s="1"/>
      <c r="H1" s="1"/>
    </row>
    <row r="2">
      <c r="A2" s="3"/>
      <c r="B2" s="3"/>
      <c r="C2" s="3"/>
      <c r="D2" s="3"/>
      <c r="E2" s="3"/>
      <c r="F2" s="3"/>
      <c r="G2" s="3"/>
      <c r="H2" s="3"/>
    </row>
    <row r="3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5" t="s">
        <v>8</v>
      </c>
    </row>
    <row r="4">
      <c r="A4" s="8" t="s">
        <v>9</v>
      </c>
      <c r="B4" s="9"/>
      <c r="C4" s="10" t="s">
        <v>10</v>
      </c>
      <c r="D4" s="11">
        <v>5400.0</v>
      </c>
      <c r="E4" s="12">
        <f>D4/12</f>
        <v>450</v>
      </c>
      <c r="F4" s="13"/>
      <c r="G4" s="13"/>
      <c r="H4" s="10" t="s">
        <v>11</v>
      </c>
    </row>
    <row r="5">
      <c r="A5" s="14" t="s">
        <v>12</v>
      </c>
      <c r="B5" s="9" t="s">
        <v>13</v>
      </c>
      <c r="C5" s="3"/>
      <c r="D5" s="9"/>
      <c r="E5" s="9"/>
      <c r="F5" s="13"/>
      <c r="G5" s="13"/>
      <c r="H5" s="10" t="s">
        <v>14</v>
      </c>
    </row>
    <row r="6">
      <c r="A6" s="8"/>
      <c r="B6" s="9"/>
      <c r="C6" s="15"/>
      <c r="D6" s="9"/>
      <c r="E6" s="9"/>
      <c r="F6" s="13"/>
      <c r="G6" s="13"/>
      <c r="H6" s="10"/>
    </row>
    <row r="7">
      <c r="A7" s="8"/>
      <c r="C7" s="16"/>
      <c r="D7" s="16"/>
      <c r="E7" s="16"/>
      <c r="F7" s="16"/>
      <c r="G7" s="16"/>
      <c r="H7" s="16"/>
    </row>
    <row r="8">
      <c r="A8" s="8"/>
      <c r="B8" s="9"/>
      <c r="C8" s="15"/>
      <c r="D8" s="9"/>
      <c r="E8" s="9"/>
      <c r="F8" s="13"/>
      <c r="G8" s="13"/>
      <c r="H8" s="15"/>
    </row>
    <row r="9">
      <c r="A9" s="8"/>
      <c r="B9" s="9"/>
      <c r="C9" s="15"/>
      <c r="D9" s="9"/>
      <c r="E9" s="9"/>
      <c r="F9" s="13"/>
      <c r="G9" s="13"/>
      <c r="H9" s="15"/>
    </row>
    <row r="10">
      <c r="A10" s="8"/>
      <c r="B10" s="9"/>
      <c r="C10" s="3"/>
      <c r="D10" s="9"/>
      <c r="E10" s="9"/>
      <c r="F10" s="13"/>
      <c r="G10" s="13"/>
      <c r="H10" s="3"/>
    </row>
    <row r="11">
      <c r="A11" s="8"/>
      <c r="B11" s="9"/>
      <c r="C11" s="3"/>
      <c r="D11" s="9"/>
      <c r="E11" s="9"/>
      <c r="F11" s="13"/>
      <c r="G11" s="13"/>
      <c r="H11" s="3"/>
    </row>
    <row r="12">
      <c r="A12" s="8"/>
      <c r="B12" s="9"/>
      <c r="C12" s="3"/>
      <c r="D12" s="9"/>
      <c r="E12" s="9"/>
      <c r="F12" s="13"/>
      <c r="G12" s="13"/>
      <c r="H12" s="3"/>
    </row>
    <row r="13">
      <c r="A13" s="8"/>
      <c r="B13" s="9"/>
      <c r="C13" s="3"/>
      <c r="D13" s="9"/>
      <c r="E13" s="9"/>
      <c r="F13" s="13"/>
      <c r="G13" s="13"/>
      <c r="H13" s="3"/>
    </row>
    <row r="14">
      <c r="A14" s="8"/>
      <c r="B14" s="9"/>
      <c r="C14" s="3"/>
      <c r="D14" s="9"/>
      <c r="E14" s="9"/>
      <c r="F14" s="13"/>
      <c r="G14" s="13"/>
      <c r="H14" s="3"/>
    </row>
    <row r="15">
      <c r="A15" s="17" t="s">
        <v>15</v>
      </c>
      <c r="B15" s="18"/>
      <c r="C15" s="19"/>
      <c r="D15" s="20">
        <f t="shared" ref="D15:G15" si="1">SUM(D4:D14)</f>
        <v>5400</v>
      </c>
      <c r="E15" s="20">
        <f t="shared" si="1"/>
        <v>450</v>
      </c>
      <c r="F15" s="21">
        <f t="shared" si="1"/>
        <v>0</v>
      </c>
      <c r="G15" s="22">
        <f t="shared" si="1"/>
        <v>0</v>
      </c>
      <c r="H15" s="1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0"/>
    <col customWidth="1" min="2" max="2" width="19.43"/>
    <col customWidth="1" min="3" max="3" width="80.0"/>
    <col customWidth="1" min="4" max="4" width="18.86"/>
    <col customWidth="1" min="5" max="5" width="18.71"/>
    <col customWidth="1" min="6" max="6" width="17.43"/>
  </cols>
  <sheetData>
    <row r="2">
      <c r="B2" s="23" t="str">
        <f>'Resumo do Contrato'!A3</f>
        <v>Contrato 05.2020.SLR</v>
      </c>
      <c r="C2" s="24"/>
      <c r="D2" s="24"/>
      <c r="E2" s="24"/>
      <c r="F2" s="25"/>
    </row>
    <row r="3">
      <c r="A3" s="26"/>
      <c r="B3" s="27" t="s">
        <v>16</v>
      </c>
      <c r="C3" s="27" t="s">
        <v>17</v>
      </c>
      <c r="D3" s="27" t="s">
        <v>18</v>
      </c>
      <c r="E3" s="27" t="s">
        <v>19</v>
      </c>
      <c r="F3" s="27" t="s">
        <v>20</v>
      </c>
    </row>
    <row r="4">
      <c r="B4" s="28">
        <v>1.0</v>
      </c>
      <c r="C4" s="28" t="s">
        <v>21</v>
      </c>
      <c r="D4" s="28">
        <v>12.0</v>
      </c>
      <c r="E4" s="28" t="s">
        <v>22</v>
      </c>
      <c r="F4" s="28" t="s">
        <v>23</v>
      </c>
    </row>
  </sheetData>
  <mergeCells count="1">
    <mergeCell ref="B2:F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5">
      <c r="A5" s="3"/>
      <c r="B5" s="29" t="str">
        <f>'Resumo do Contrato'!A3</f>
        <v>Contrato 05.2020.SLR</v>
      </c>
      <c r="C5" s="24"/>
      <c r="D5" s="25"/>
      <c r="E5" s="30" t="s">
        <v>24</v>
      </c>
      <c r="F5" s="24"/>
      <c r="G5" s="24"/>
      <c r="H5" s="25"/>
      <c r="I5" s="31" t="s">
        <v>25</v>
      </c>
      <c r="J5" s="30" t="s">
        <v>26</v>
      </c>
      <c r="K5" s="24"/>
      <c r="L5" s="24"/>
      <c r="M5" s="25"/>
      <c r="N5" s="31" t="s">
        <v>25</v>
      </c>
      <c r="O5" s="32"/>
      <c r="P5" s="33"/>
      <c r="Q5" s="33"/>
      <c r="R5" s="34"/>
      <c r="S5" s="31" t="s">
        <v>25</v>
      </c>
      <c r="T5" s="32"/>
      <c r="U5" s="33"/>
      <c r="V5" s="33"/>
      <c r="W5" s="34"/>
      <c r="X5" s="31" t="s">
        <v>25</v>
      </c>
      <c r="Y5" s="32"/>
      <c r="Z5" s="33"/>
      <c r="AA5" s="33"/>
      <c r="AB5" s="34"/>
      <c r="AC5" s="31" t="s">
        <v>25</v>
      </c>
      <c r="AD5" s="32"/>
      <c r="AE5" s="33"/>
      <c r="AF5" s="33"/>
      <c r="AG5" s="34"/>
      <c r="AH5" s="31" t="s">
        <v>25</v>
      </c>
      <c r="AI5" s="1"/>
      <c r="AJ5" s="1"/>
      <c r="AK5" s="1"/>
    </row>
    <row r="6">
      <c r="A6" s="3"/>
      <c r="B6" s="35" t="str">
        <f>'Resumo do Contrato'!C4</f>
        <v>27/03/2020 a 26/03/2021</v>
      </c>
      <c r="C6" s="24"/>
      <c r="D6" s="25"/>
      <c r="E6" s="30" t="str">
        <f>#REF!</f>
        <v>#REF!</v>
      </c>
      <c r="F6" s="24"/>
      <c r="G6" s="24"/>
      <c r="H6" s="25"/>
      <c r="I6" s="36"/>
      <c r="J6" s="37" t="str">
        <f>'Resumo do Contrato'!F6</f>
        <v/>
      </c>
      <c r="K6" s="24"/>
      <c r="L6" s="24"/>
      <c r="M6" s="25"/>
      <c r="N6" s="36"/>
      <c r="O6" s="32"/>
      <c r="P6" s="33"/>
      <c r="Q6" s="33"/>
      <c r="R6" s="34"/>
      <c r="S6" s="36"/>
      <c r="T6" s="32"/>
      <c r="U6" s="33"/>
      <c r="V6" s="33"/>
      <c r="W6" s="34"/>
      <c r="X6" s="36"/>
      <c r="Y6" s="32"/>
      <c r="Z6" s="33"/>
      <c r="AA6" s="33"/>
      <c r="AB6" s="34"/>
      <c r="AC6" s="36"/>
      <c r="AD6" s="32"/>
      <c r="AE6" s="33"/>
      <c r="AF6" s="33"/>
      <c r="AG6" s="34"/>
      <c r="AH6" s="36"/>
      <c r="AI6" s="1"/>
      <c r="AJ6" s="1"/>
      <c r="AK6" s="1"/>
    </row>
    <row r="7">
      <c r="A7" s="3"/>
      <c r="B7" s="32"/>
      <c r="C7" s="33"/>
      <c r="D7" s="34"/>
      <c r="E7" s="32"/>
      <c r="F7" s="33"/>
      <c r="G7" s="33"/>
      <c r="H7" s="34"/>
      <c r="I7" s="36"/>
      <c r="J7" s="32"/>
      <c r="K7" s="33"/>
      <c r="L7" s="33"/>
      <c r="M7" s="34"/>
      <c r="N7" s="36"/>
      <c r="O7" s="32"/>
      <c r="P7" s="33"/>
      <c r="Q7" s="33"/>
      <c r="R7" s="34"/>
      <c r="S7" s="36"/>
      <c r="T7" s="32"/>
      <c r="U7" s="33"/>
      <c r="V7" s="33"/>
      <c r="W7" s="34"/>
      <c r="X7" s="36"/>
      <c r="Y7" s="32"/>
      <c r="Z7" s="33"/>
      <c r="AA7" s="33"/>
      <c r="AB7" s="34"/>
      <c r="AC7" s="36"/>
      <c r="AD7" s="32"/>
      <c r="AE7" s="33"/>
      <c r="AF7" s="33"/>
      <c r="AG7" s="34"/>
      <c r="AH7" s="36"/>
      <c r="AI7" s="1"/>
      <c r="AJ7" s="1"/>
      <c r="AK7" s="1"/>
    </row>
    <row r="8">
      <c r="A8" s="38"/>
      <c r="B8" s="39"/>
      <c r="C8" s="40" t="s">
        <v>27</v>
      </c>
      <c r="D8" s="40" t="s">
        <v>4</v>
      </c>
      <c r="E8" s="40" t="s">
        <v>28</v>
      </c>
      <c r="F8" s="40" t="s">
        <v>29</v>
      </c>
      <c r="G8" s="40" t="s">
        <v>30</v>
      </c>
      <c r="H8" s="41" t="s">
        <v>31</v>
      </c>
      <c r="I8" s="42"/>
      <c r="J8" s="40" t="s">
        <v>28</v>
      </c>
      <c r="K8" s="40" t="s">
        <v>29</v>
      </c>
      <c r="L8" s="40" t="s">
        <v>30</v>
      </c>
      <c r="M8" s="41" t="s">
        <v>31</v>
      </c>
      <c r="N8" s="42"/>
      <c r="O8" s="40" t="s">
        <v>28</v>
      </c>
      <c r="P8" s="40" t="s">
        <v>29</v>
      </c>
      <c r="Q8" s="40" t="s">
        <v>30</v>
      </c>
      <c r="R8" s="41" t="s">
        <v>31</v>
      </c>
      <c r="S8" s="42"/>
      <c r="T8" s="40" t="s">
        <v>28</v>
      </c>
      <c r="U8" s="40" t="s">
        <v>29</v>
      </c>
      <c r="V8" s="40" t="s">
        <v>30</v>
      </c>
      <c r="W8" s="41" t="s">
        <v>31</v>
      </c>
      <c r="X8" s="42"/>
      <c r="Y8" s="40" t="s">
        <v>28</v>
      </c>
      <c r="Z8" s="40" t="s">
        <v>29</v>
      </c>
      <c r="AA8" s="40" t="s">
        <v>30</v>
      </c>
      <c r="AB8" s="41" t="s">
        <v>31</v>
      </c>
      <c r="AC8" s="42"/>
      <c r="AD8" s="40" t="s">
        <v>28</v>
      </c>
      <c r="AE8" s="40" t="s">
        <v>29</v>
      </c>
      <c r="AF8" s="40" t="s">
        <v>30</v>
      </c>
      <c r="AG8" s="41" t="s">
        <v>31</v>
      </c>
      <c r="AH8" s="42"/>
      <c r="AI8" s="38"/>
      <c r="AJ8" s="38"/>
      <c r="AK8" s="38"/>
    </row>
    <row r="9">
      <c r="A9" s="1"/>
      <c r="B9" s="42"/>
      <c r="C9" s="12">
        <f>D9/12</f>
        <v>450</v>
      </c>
      <c r="D9" s="12">
        <f>'Resumo do Contrato'!D4</f>
        <v>5400</v>
      </c>
      <c r="E9" s="9"/>
      <c r="F9" s="9"/>
      <c r="G9" s="9"/>
      <c r="H9" s="43"/>
      <c r="I9" s="44"/>
      <c r="J9" s="9"/>
      <c r="K9" s="9"/>
      <c r="L9" s="12">
        <f>K9-F9</f>
        <v>0</v>
      </c>
      <c r="M9" s="43"/>
      <c r="N9" s="44">
        <f>M9+I9</f>
        <v>0</v>
      </c>
      <c r="O9" s="9"/>
      <c r="P9" s="9"/>
      <c r="Q9" s="9"/>
      <c r="R9" s="45"/>
      <c r="S9" s="46"/>
      <c r="T9" s="9"/>
      <c r="U9" s="9"/>
      <c r="V9" s="9"/>
      <c r="W9" s="45"/>
      <c r="X9" s="46"/>
      <c r="Y9" s="9"/>
      <c r="Z9" s="9"/>
      <c r="AA9" s="9"/>
      <c r="AB9" s="45"/>
      <c r="AC9" s="46"/>
      <c r="AD9" s="9"/>
      <c r="AE9" s="9"/>
      <c r="AF9" s="9"/>
      <c r="AG9" s="45"/>
      <c r="AH9" s="46"/>
      <c r="AI9" s="1"/>
      <c r="AJ9" s="1"/>
      <c r="AK9" s="1"/>
    </row>
    <row r="10">
      <c r="A10" s="3"/>
      <c r="B10" s="47" t="s">
        <v>32</v>
      </c>
      <c r="C10" s="25"/>
      <c r="D10" s="3"/>
      <c r="E10" s="47" t="s">
        <v>32</v>
      </c>
      <c r="F10" s="25"/>
      <c r="G10" s="48"/>
      <c r="H10" s="49"/>
      <c r="I10" s="9"/>
      <c r="J10" s="47" t="s">
        <v>32</v>
      </c>
      <c r="K10" s="25"/>
      <c r="L10" s="48"/>
      <c r="M10" s="49"/>
      <c r="N10" s="9"/>
      <c r="O10" s="47" t="s">
        <v>32</v>
      </c>
      <c r="P10" s="25"/>
      <c r="Q10" s="48"/>
      <c r="R10" s="49"/>
      <c r="S10" s="9"/>
      <c r="T10" s="47" t="s">
        <v>32</v>
      </c>
      <c r="U10" s="25"/>
      <c r="V10" s="48"/>
      <c r="W10" s="49"/>
      <c r="X10" s="9"/>
      <c r="Y10" s="47" t="s">
        <v>32</v>
      </c>
      <c r="Z10" s="25"/>
      <c r="AA10" s="48"/>
      <c r="AB10" s="49"/>
      <c r="AC10" s="9"/>
      <c r="AD10" s="47" t="s">
        <v>32</v>
      </c>
      <c r="AE10" s="25"/>
      <c r="AF10" s="48"/>
      <c r="AG10" s="49"/>
      <c r="AH10" s="49"/>
      <c r="AI10" s="1"/>
      <c r="AJ10" s="1"/>
      <c r="AK10" s="1"/>
    </row>
    <row r="11">
      <c r="A11" s="9"/>
      <c r="B11" s="50" t="s">
        <v>33</v>
      </c>
      <c r="C11" s="51" t="s">
        <v>34</v>
      </c>
      <c r="D11" s="52"/>
      <c r="E11" s="53" t="s">
        <v>33</v>
      </c>
      <c r="F11" s="51" t="s">
        <v>35</v>
      </c>
      <c r="G11" s="51" t="s">
        <v>34</v>
      </c>
      <c r="H11" s="54"/>
      <c r="I11" s="9"/>
      <c r="J11" s="53" t="s">
        <v>33</v>
      </c>
      <c r="K11" s="51" t="s">
        <v>35</v>
      </c>
      <c r="L11" s="51" t="s">
        <v>34</v>
      </c>
      <c r="M11" s="54"/>
      <c r="N11" s="9"/>
      <c r="O11" s="53" t="s">
        <v>33</v>
      </c>
      <c r="P11" s="51" t="s">
        <v>35</v>
      </c>
      <c r="Q11" s="51" t="s">
        <v>34</v>
      </c>
      <c r="R11" s="54"/>
      <c r="S11" s="9"/>
      <c r="T11" s="50" t="s">
        <v>33</v>
      </c>
      <c r="U11" s="51" t="s">
        <v>35</v>
      </c>
      <c r="V11" s="51" t="s">
        <v>34</v>
      </c>
      <c r="W11" s="54"/>
      <c r="X11" s="9"/>
      <c r="Y11" s="50" t="s">
        <v>33</v>
      </c>
      <c r="Z11" s="51" t="s">
        <v>35</v>
      </c>
      <c r="AA11" s="51" t="s">
        <v>34</v>
      </c>
      <c r="AB11" s="54"/>
      <c r="AC11" s="9"/>
      <c r="AD11" s="50" t="s">
        <v>33</v>
      </c>
      <c r="AE11" s="51" t="s">
        <v>35</v>
      </c>
      <c r="AF11" s="51" t="s">
        <v>34</v>
      </c>
      <c r="AG11" s="54"/>
      <c r="AH11" s="49"/>
      <c r="AI11" s="49"/>
      <c r="AJ11" s="49"/>
      <c r="AK11" s="49"/>
    </row>
    <row r="12">
      <c r="A12" s="55" t="s">
        <v>36</v>
      </c>
      <c r="B12" s="56" t="s">
        <v>37</v>
      </c>
      <c r="C12" s="12">
        <f>C9</f>
        <v>450</v>
      </c>
      <c r="D12" s="3"/>
      <c r="E12" s="57"/>
      <c r="F12" s="58"/>
      <c r="G12" s="58"/>
      <c r="H12" s="59"/>
      <c r="I12" s="9"/>
      <c r="J12" s="60"/>
      <c r="K12" s="61"/>
      <c r="L12" s="58"/>
      <c r="M12" s="59"/>
      <c r="N12" s="9"/>
      <c r="O12" s="60"/>
      <c r="P12" s="61"/>
      <c r="Q12" s="61"/>
      <c r="R12" s="59"/>
      <c r="S12" s="9"/>
      <c r="T12" s="60"/>
      <c r="U12" s="61"/>
      <c r="V12" s="61"/>
      <c r="W12" s="59"/>
      <c r="X12" s="9"/>
      <c r="Y12" s="60"/>
      <c r="Z12" s="61"/>
      <c r="AA12" s="61"/>
      <c r="AB12" s="59"/>
      <c r="AC12" s="9"/>
      <c r="AD12" s="60"/>
      <c r="AE12" s="61"/>
      <c r="AF12" s="61"/>
      <c r="AG12" s="59"/>
      <c r="AH12" s="49"/>
      <c r="AI12" s="1"/>
      <c r="AJ12" s="1"/>
      <c r="AK12" s="1"/>
    </row>
    <row r="13">
      <c r="A13" s="55" t="s">
        <v>38</v>
      </c>
      <c r="B13" s="56" t="s">
        <v>39</v>
      </c>
      <c r="C13" s="12">
        <f>C9</f>
        <v>450</v>
      </c>
      <c r="D13" s="3"/>
      <c r="E13" s="36"/>
      <c r="F13" s="58"/>
      <c r="G13" s="61"/>
      <c r="H13" s="62"/>
      <c r="I13" s="9"/>
      <c r="J13" s="60"/>
      <c r="K13" s="61"/>
      <c r="L13" s="58"/>
      <c r="M13" s="62"/>
      <c r="N13" s="9"/>
      <c r="O13" s="60"/>
      <c r="P13" s="61"/>
      <c r="Q13" s="61"/>
      <c r="R13" s="62"/>
      <c r="S13" s="9"/>
      <c r="T13" s="60"/>
      <c r="U13" s="61"/>
      <c r="V13" s="61"/>
      <c r="W13" s="62"/>
      <c r="X13" s="9"/>
      <c r="Y13" s="60"/>
      <c r="Z13" s="61"/>
      <c r="AA13" s="61"/>
      <c r="AB13" s="62"/>
      <c r="AC13" s="9"/>
      <c r="AD13" s="60"/>
      <c r="AE13" s="61"/>
      <c r="AF13" s="61"/>
      <c r="AG13" s="62"/>
      <c r="AH13" s="49"/>
      <c r="AI13" s="1"/>
      <c r="AJ13" s="1"/>
      <c r="AK13" s="1"/>
    </row>
    <row r="14">
      <c r="A14" s="55" t="s">
        <v>40</v>
      </c>
      <c r="B14" s="56" t="s">
        <v>41</v>
      </c>
      <c r="C14" s="12">
        <f>C9</f>
        <v>450</v>
      </c>
      <c r="D14" s="3"/>
      <c r="E14" s="36"/>
      <c r="F14" s="58"/>
      <c r="G14" s="61"/>
      <c r="H14" s="62"/>
      <c r="I14" s="9"/>
      <c r="J14" s="60"/>
      <c r="K14" s="61"/>
      <c r="L14" s="58"/>
      <c r="M14" s="62"/>
      <c r="N14" s="9"/>
      <c r="O14" s="60"/>
      <c r="P14" s="61"/>
      <c r="Q14" s="61"/>
      <c r="R14" s="62"/>
      <c r="S14" s="9"/>
      <c r="T14" s="60"/>
      <c r="U14" s="61"/>
      <c r="V14" s="61"/>
      <c r="W14" s="62"/>
      <c r="X14" s="9"/>
      <c r="Y14" s="60"/>
      <c r="Z14" s="61"/>
      <c r="AA14" s="61"/>
      <c r="AB14" s="62"/>
      <c r="AC14" s="9"/>
      <c r="AD14" s="60"/>
      <c r="AE14" s="61"/>
      <c r="AF14" s="61"/>
      <c r="AG14" s="62"/>
      <c r="AH14" s="49"/>
      <c r="AI14" s="1"/>
      <c r="AJ14" s="1"/>
      <c r="AK14" s="1"/>
    </row>
    <row r="15">
      <c r="A15" s="55" t="s">
        <v>42</v>
      </c>
      <c r="B15" s="60" t="s">
        <v>43</v>
      </c>
      <c r="C15" s="12">
        <f>C9</f>
        <v>450</v>
      </c>
      <c r="D15" s="3"/>
      <c r="E15" s="36"/>
      <c r="F15" s="58"/>
      <c r="G15" s="61"/>
      <c r="H15" s="59"/>
      <c r="I15" s="9"/>
      <c r="J15" s="60"/>
      <c r="K15" s="61"/>
      <c r="L15" s="58"/>
      <c r="M15" s="59"/>
      <c r="N15" s="9"/>
      <c r="O15" s="60"/>
      <c r="P15" s="61"/>
      <c r="Q15" s="61"/>
      <c r="R15" s="59"/>
      <c r="S15" s="9"/>
      <c r="T15" s="60"/>
      <c r="U15" s="61"/>
      <c r="V15" s="61"/>
      <c r="W15" s="59"/>
      <c r="X15" s="9"/>
      <c r="Y15" s="60"/>
      <c r="Z15" s="61"/>
      <c r="AA15" s="61"/>
      <c r="AB15" s="59"/>
      <c r="AC15" s="9"/>
      <c r="AD15" s="60"/>
      <c r="AE15" s="61"/>
      <c r="AF15" s="61"/>
      <c r="AG15" s="59"/>
      <c r="AH15" s="49"/>
      <c r="AI15" s="1"/>
      <c r="AJ15" s="1"/>
      <c r="AK15" s="1"/>
    </row>
    <row r="16">
      <c r="A16" s="55" t="s">
        <v>44</v>
      </c>
      <c r="B16" s="60" t="s">
        <v>45</v>
      </c>
      <c r="C16" s="12">
        <f>C9</f>
        <v>450</v>
      </c>
      <c r="D16" s="3"/>
      <c r="E16" s="36"/>
      <c r="F16" s="58"/>
      <c r="G16" s="61"/>
      <c r="H16" s="59"/>
      <c r="I16" s="9"/>
      <c r="J16" s="60"/>
      <c r="K16" s="61"/>
      <c r="L16" s="58"/>
      <c r="M16" s="59"/>
      <c r="N16" s="9"/>
      <c r="O16" s="60"/>
      <c r="P16" s="61"/>
      <c r="Q16" s="61"/>
      <c r="R16" s="59"/>
      <c r="S16" s="9"/>
      <c r="T16" s="60"/>
      <c r="U16" s="61"/>
      <c r="V16" s="61"/>
      <c r="W16" s="59"/>
      <c r="X16" s="9"/>
      <c r="Y16" s="60"/>
      <c r="Z16" s="61"/>
      <c r="AA16" s="61"/>
      <c r="AB16" s="59"/>
      <c r="AC16" s="9"/>
      <c r="AD16" s="60"/>
      <c r="AE16" s="61"/>
      <c r="AF16" s="61"/>
      <c r="AG16" s="59"/>
      <c r="AH16" s="49"/>
      <c r="AI16" s="1"/>
      <c r="AJ16" s="1"/>
      <c r="AK16" s="1"/>
    </row>
    <row r="17">
      <c r="A17" s="55" t="s">
        <v>46</v>
      </c>
      <c r="B17" s="60" t="s">
        <v>47</v>
      </c>
      <c r="C17" s="12">
        <f>C9</f>
        <v>450</v>
      </c>
      <c r="D17" s="3"/>
      <c r="E17" s="36"/>
      <c r="F17" s="58"/>
      <c r="G17" s="61"/>
      <c r="H17" s="59"/>
      <c r="I17" s="9"/>
      <c r="J17" s="60"/>
      <c r="K17" s="61"/>
      <c r="L17" s="58"/>
      <c r="M17" s="59"/>
      <c r="N17" s="9"/>
      <c r="O17" s="60"/>
      <c r="P17" s="61"/>
      <c r="Q17" s="61"/>
      <c r="R17" s="59"/>
      <c r="S17" s="9"/>
      <c r="T17" s="60"/>
      <c r="U17" s="61"/>
      <c r="V17" s="61"/>
      <c r="W17" s="59"/>
      <c r="X17" s="9"/>
      <c r="Y17" s="60"/>
      <c r="Z17" s="61"/>
      <c r="AA17" s="61"/>
      <c r="AB17" s="59"/>
      <c r="AC17" s="9"/>
      <c r="AD17" s="60"/>
      <c r="AE17" s="61"/>
      <c r="AF17" s="61"/>
      <c r="AG17" s="59"/>
      <c r="AH17" s="49"/>
      <c r="AI17" s="1"/>
      <c r="AJ17" s="1"/>
      <c r="AK17" s="1"/>
    </row>
    <row r="18">
      <c r="A18" s="55" t="s">
        <v>48</v>
      </c>
      <c r="B18" s="60" t="s">
        <v>49</v>
      </c>
      <c r="C18" s="12">
        <f>C9</f>
        <v>450</v>
      </c>
      <c r="D18" s="3"/>
      <c r="E18" s="36"/>
      <c r="F18" s="58"/>
      <c r="G18" s="61"/>
      <c r="H18" s="59"/>
      <c r="I18" s="9"/>
      <c r="J18" s="60"/>
      <c r="K18" s="61"/>
      <c r="L18" s="58"/>
      <c r="M18" s="59"/>
      <c r="N18" s="9"/>
      <c r="O18" s="60"/>
      <c r="P18" s="61"/>
      <c r="Q18" s="61"/>
      <c r="R18" s="59"/>
      <c r="S18" s="9"/>
      <c r="T18" s="60"/>
      <c r="U18" s="61"/>
      <c r="V18" s="61"/>
      <c r="W18" s="59"/>
      <c r="X18" s="9"/>
      <c r="Y18" s="60"/>
      <c r="Z18" s="61"/>
      <c r="AA18" s="61"/>
      <c r="AB18" s="59"/>
      <c r="AC18" s="9"/>
      <c r="AD18" s="60"/>
      <c r="AE18" s="61"/>
      <c r="AF18" s="61"/>
      <c r="AG18" s="59"/>
      <c r="AH18" s="49"/>
      <c r="AI18" s="1"/>
      <c r="AJ18" s="1"/>
      <c r="AK18" s="1"/>
    </row>
    <row r="19">
      <c r="A19" s="55" t="s">
        <v>50</v>
      </c>
      <c r="B19" s="60" t="s">
        <v>51</v>
      </c>
      <c r="C19" s="12">
        <f>C9</f>
        <v>450</v>
      </c>
      <c r="D19" s="3"/>
      <c r="E19" s="36"/>
      <c r="F19" s="58"/>
      <c r="G19" s="61"/>
      <c r="H19" s="59"/>
      <c r="I19" s="9"/>
      <c r="J19" s="60"/>
      <c r="K19" s="61"/>
      <c r="L19" s="58"/>
      <c r="M19" s="59"/>
      <c r="N19" s="9"/>
      <c r="O19" s="60"/>
      <c r="P19" s="61"/>
      <c r="Q19" s="61"/>
      <c r="R19" s="59"/>
      <c r="S19" s="9"/>
      <c r="T19" s="60"/>
      <c r="U19" s="61"/>
      <c r="V19" s="61"/>
      <c r="W19" s="59"/>
      <c r="X19" s="9"/>
      <c r="Y19" s="60"/>
      <c r="Z19" s="61"/>
      <c r="AA19" s="61"/>
      <c r="AB19" s="59"/>
      <c r="AC19" s="9"/>
      <c r="AD19" s="60"/>
      <c r="AE19" s="61"/>
      <c r="AF19" s="61"/>
      <c r="AG19" s="59"/>
      <c r="AH19" s="49"/>
      <c r="AI19" s="1"/>
      <c r="AJ19" s="1"/>
      <c r="AK19" s="1"/>
    </row>
    <row r="20">
      <c r="A20" s="55" t="s">
        <v>52</v>
      </c>
      <c r="B20" s="60" t="s">
        <v>53</v>
      </c>
      <c r="C20" s="12">
        <f>C9</f>
        <v>450</v>
      </c>
      <c r="D20" s="3"/>
      <c r="E20" s="36"/>
      <c r="F20" s="58"/>
      <c r="G20" s="61"/>
      <c r="H20" s="59"/>
      <c r="I20" s="9"/>
      <c r="J20" s="60"/>
      <c r="K20" s="61"/>
      <c r="L20" s="58"/>
      <c r="M20" s="59"/>
      <c r="N20" s="9"/>
      <c r="O20" s="60"/>
      <c r="P20" s="61"/>
      <c r="Q20" s="61"/>
      <c r="R20" s="59"/>
      <c r="S20" s="9"/>
      <c r="T20" s="60"/>
      <c r="U20" s="61"/>
      <c r="V20" s="61"/>
      <c r="W20" s="59"/>
      <c r="X20" s="9"/>
      <c r="Y20" s="60"/>
      <c r="Z20" s="61"/>
      <c r="AA20" s="61"/>
      <c r="AB20" s="59"/>
      <c r="AC20" s="9"/>
      <c r="AD20" s="60"/>
      <c r="AE20" s="61"/>
      <c r="AF20" s="61"/>
      <c r="AG20" s="59"/>
      <c r="AH20" s="49"/>
      <c r="AI20" s="1"/>
      <c r="AJ20" s="1"/>
      <c r="AK20" s="1"/>
    </row>
    <row r="21">
      <c r="A21" s="55" t="s">
        <v>54</v>
      </c>
      <c r="B21" s="60" t="s">
        <v>55</v>
      </c>
      <c r="C21" s="12">
        <f>C9</f>
        <v>450</v>
      </c>
      <c r="D21" s="3"/>
      <c r="E21" s="36"/>
      <c r="F21" s="58"/>
      <c r="G21" s="61"/>
      <c r="H21" s="59"/>
      <c r="I21" s="9"/>
      <c r="J21" s="60"/>
      <c r="K21" s="61"/>
      <c r="L21" s="58"/>
      <c r="M21" s="59"/>
      <c r="N21" s="9"/>
      <c r="O21" s="60"/>
      <c r="P21" s="61"/>
      <c r="Q21" s="61"/>
      <c r="R21" s="59"/>
      <c r="S21" s="9"/>
      <c r="T21" s="60"/>
      <c r="U21" s="61"/>
      <c r="V21" s="61"/>
      <c r="W21" s="59"/>
      <c r="X21" s="9"/>
      <c r="Y21" s="60"/>
      <c r="Z21" s="61"/>
      <c r="AA21" s="61"/>
      <c r="AB21" s="59"/>
      <c r="AC21" s="9"/>
      <c r="AD21" s="60"/>
      <c r="AE21" s="61"/>
      <c r="AF21" s="61"/>
      <c r="AG21" s="59"/>
      <c r="AH21" s="49"/>
      <c r="AI21" s="1"/>
      <c r="AJ21" s="1"/>
      <c r="AK21" s="1"/>
    </row>
    <row r="22">
      <c r="A22" s="55" t="s">
        <v>56</v>
      </c>
      <c r="B22" s="60" t="s">
        <v>57</v>
      </c>
      <c r="C22" s="12">
        <f>C9</f>
        <v>450</v>
      </c>
      <c r="D22" s="3"/>
      <c r="E22" s="36"/>
      <c r="F22" s="58"/>
      <c r="G22" s="61"/>
      <c r="H22" s="59"/>
      <c r="I22" s="9"/>
      <c r="J22" s="60"/>
      <c r="K22" s="61"/>
      <c r="L22" s="58"/>
      <c r="M22" s="59"/>
      <c r="N22" s="9"/>
      <c r="O22" s="60"/>
      <c r="P22" s="61"/>
      <c r="Q22" s="61"/>
      <c r="R22" s="59"/>
      <c r="S22" s="9"/>
      <c r="T22" s="60"/>
      <c r="U22" s="61"/>
      <c r="V22" s="61"/>
      <c r="W22" s="59"/>
      <c r="X22" s="9"/>
      <c r="Y22" s="60"/>
      <c r="Z22" s="61"/>
      <c r="AA22" s="61"/>
      <c r="AB22" s="59"/>
      <c r="AC22" s="9"/>
      <c r="AD22" s="60"/>
      <c r="AE22" s="61"/>
      <c r="AF22" s="61"/>
      <c r="AG22" s="59"/>
      <c r="AH22" s="49"/>
      <c r="AI22" s="1"/>
      <c r="AJ22" s="1"/>
      <c r="AK22" s="1"/>
    </row>
    <row r="23">
      <c r="A23" s="55" t="s">
        <v>58</v>
      </c>
      <c r="B23" s="60" t="s">
        <v>59</v>
      </c>
      <c r="C23" s="12">
        <f>C9</f>
        <v>450</v>
      </c>
      <c r="D23" s="3"/>
      <c r="E23" s="42"/>
      <c r="F23" s="58"/>
      <c r="G23" s="61"/>
      <c r="H23" s="59"/>
      <c r="I23" s="9"/>
      <c r="J23" s="60"/>
      <c r="K23" s="61"/>
      <c r="L23" s="58"/>
      <c r="M23" s="59"/>
      <c r="N23" s="9"/>
      <c r="O23" s="60"/>
      <c r="P23" s="61"/>
      <c r="Q23" s="61"/>
      <c r="R23" s="59"/>
      <c r="S23" s="9"/>
      <c r="T23" s="60"/>
      <c r="U23" s="61"/>
      <c r="V23" s="61"/>
      <c r="W23" s="59"/>
      <c r="X23" s="9"/>
      <c r="Y23" s="60"/>
      <c r="Z23" s="61"/>
      <c r="AA23" s="61"/>
      <c r="AB23" s="59"/>
      <c r="AC23" s="9"/>
      <c r="AD23" s="60"/>
      <c r="AE23" s="61"/>
      <c r="AF23" s="61"/>
      <c r="AG23" s="59"/>
      <c r="AH23" s="49"/>
      <c r="AI23" s="1"/>
      <c r="AJ23" s="1"/>
      <c r="AK23" s="1"/>
    </row>
  </sheetData>
  <mergeCells count="36">
    <mergeCell ref="B6:D6"/>
    <mergeCell ref="E6:H6"/>
    <mergeCell ref="E12:E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3.57"/>
  </cols>
  <sheetData>
    <row r="1">
      <c r="A1" s="63" t="s">
        <v>60</v>
      </c>
      <c r="B1" s="63" t="s">
        <v>61</v>
      </c>
      <c r="C1" s="63" t="s">
        <v>62</v>
      </c>
    </row>
    <row r="2">
      <c r="A2" s="63">
        <v>1.0</v>
      </c>
      <c r="B2" s="64" t="s">
        <v>63</v>
      </c>
      <c r="C2" s="52">
        <f>Cronograma!C9</f>
        <v>450</v>
      </c>
      <c r="D2" s="65"/>
    </row>
    <row r="3">
      <c r="A3" s="63">
        <v>2.0</v>
      </c>
      <c r="B3" s="64" t="s">
        <v>64</v>
      </c>
      <c r="C3" s="52">
        <f>Cronograma!C9</f>
        <v>450</v>
      </c>
      <c r="D3" s="65"/>
    </row>
    <row r="4">
      <c r="A4" s="63">
        <v>3.0</v>
      </c>
      <c r="B4" s="64" t="s">
        <v>65</v>
      </c>
      <c r="C4" s="52">
        <f>Cronograma!C9</f>
        <v>450</v>
      </c>
      <c r="D4" s="65"/>
    </row>
    <row r="5">
      <c r="A5" s="63">
        <v>4.0</v>
      </c>
      <c r="B5" s="64" t="s">
        <v>66</v>
      </c>
      <c r="C5" s="52">
        <f>Cronograma!C12</f>
        <v>450</v>
      </c>
      <c r="D5" s="65"/>
    </row>
    <row r="6">
      <c r="A6" s="63">
        <v>5.0</v>
      </c>
      <c r="B6" s="64" t="s">
        <v>67</v>
      </c>
      <c r="C6" s="52">
        <f>Cronograma!C13</f>
        <v>450</v>
      </c>
      <c r="D6" s="65"/>
    </row>
    <row r="7">
      <c r="A7" s="63">
        <v>6.0</v>
      </c>
      <c r="B7" s="64" t="s">
        <v>68</v>
      </c>
      <c r="C7" s="52">
        <f>Cronograma!C14</f>
        <v>450</v>
      </c>
      <c r="D7" s="65"/>
    </row>
    <row r="8">
      <c r="A8" s="63">
        <v>7.0</v>
      </c>
      <c r="B8" s="64" t="s">
        <v>69</v>
      </c>
      <c r="C8" s="52">
        <f>Cronograma!C15</f>
        <v>450</v>
      </c>
      <c r="D8" s="65"/>
    </row>
    <row r="9">
      <c r="A9" s="63">
        <v>8.0</v>
      </c>
      <c r="B9" s="64" t="s">
        <v>70</v>
      </c>
      <c r="C9" s="52">
        <f>Cronograma!C16</f>
        <v>450</v>
      </c>
      <c r="D9" s="65"/>
    </row>
    <row r="10">
      <c r="A10" s="63">
        <v>9.0</v>
      </c>
      <c r="B10" s="64" t="s">
        <v>71</v>
      </c>
      <c r="C10" s="52">
        <f>Cronograma!C17</f>
        <v>450</v>
      </c>
      <c r="D10" s="65"/>
    </row>
    <row r="11">
      <c r="A11" s="63">
        <v>10.0</v>
      </c>
      <c r="B11" s="64" t="s">
        <v>72</v>
      </c>
      <c r="C11" s="52">
        <f>Cronograma!C18</f>
        <v>450</v>
      </c>
      <c r="D11" s="65"/>
    </row>
    <row r="12">
      <c r="A12" s="63">
        <v>11.0</v>
      </c>
      <c r="B12" s="64" t="s">
        <v>73</v>
      </c>
      <c r="C12" s="52">
        <f>Cronograma!C19</f>
        <v>450</v>
      </c>
      <c r="D12" s="65"/>
    </row>
    <row r="13">
      <c r="A13" s="63">
        <v>12.0</v>
      </c>
      <c r="B13" s="64" t="s">
        <v>74</v>
      </c>
      <c r="C13" s="52">
        <f>Cronograma!C20</f>
        <v>450</v>
      </c>
      <c r="D13" s="65"/>
    </row>
  </sheetData>
  <drawing r:id="rId1"/>
</worksheet>
</file>