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  <sheet state="visible" name="Cronogramas" sheetId="4" r:id="rId7"/>
  </sheets>
  <definedNames/>
  <calcPr/>
  <extLst>
    <ext uri="GoogleSheetsCustomDataVersion1">
      <go:sheetsCustomData xmlns:go="http://customooxmlschemas.google.com/" r:id="rId8" roundtripDataSignature="AMtx7mgA6cmsnNh+ASmLqohSgLN0d2jY4w=="/>
    </ext>
  </extLst>
</workbook>
</file>

<file path=xl/sharedStrings.xml><?xml version="1.0" encoding="utf-8"?>
<sst xmlns="http://schemas.openxmlformats.org/spreadsheetml/2006/main" count="164" uniqueCount="109">
  <si>
    <t>Planilha de Controle de Contratos</t>
  </si>
  <si>
    <t>Contrato 20/2018/SLZ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</si>
  <si>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</si>
  <si>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</si>
  <si>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</si>
  <si>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</si>
  <si>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</si>
  <si>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</si>
  <si>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</si>
  <si>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</si>
  <si>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06/07/2018 a 05/07/2019</t>
  </si>
  <si>
    <t>23208.003578/2018-75</t>
  </si>
  <si>
    <t>Garantia - 18/07/2018</t>
  </si>
  <si>
    <t>Cobertura 06/07/2018 a 05/10/2019</t>
  </si>
  <si>
    <t>Portaria 740 - 20/07/2018</t>
  </si>
  <si>
    <t>FISCAL</t>
  </si>
  <si>
    <t>23716.000800/2018-17</t>
  </si>
  <si>
    <t>1º Apost - 27/07/2018</t>
  </si>
  <si>
    <t>Correção CNPJ</t>
  </si>
  <si>
    <t>23208.004074/2018-69</t>
  </si>
  <si>
    <t>PORTARIA- 02/10/2018</t>
  </si>
  <si>
    <t>23716.001074/2018-30</t>
  </si>
  <si>
    <t>SUB-ROGAÇÃO PARA UASG 156383 - 18/02/2019</t>
  </si>
  <si>
    <t>O Contrato é de SLZ</t>
  </si>
  <si>
    <t>1º Aditivo - 17/04/2019</t>
  </si>
  <si>
    <t>06/07/2019 a 05/07/2020</t>
  </si>
  <si>
    <t>23716.000583/2019-26</t>
  </si>
  <si>
    <t>Garantia - 08/05/2019</t>
  </si>
  <si>
    <t>Cobertura 05/10/2019 a 05/10/2020</t>
  </si>
  <si>
    <t>PORTARIA - 04/03/2020</t>
  </si>
  <si>
    <t>23716.000267/2020-98</t>
  </si>
  <si>
    <t>2º Aditivo - 27/04/2020</t>
  </si>
  <si>
    <t>06/07/2020 a 05/07/2021</t>
  </si>
  <si>
    <t>23716.000390/2020-17</t>
  </si>
  <si>
    <t>Garantia - 29/04/2020</t>
  </si>
  <si>
    <t>Cobertura 06/07/2020 a 05/10/2021</t>
  </si>
  <si>
    <t xml:space="preserve">Valor total do Contrato </t>
  </si>
  <si>
    <t>IFMG</t>
  </si>
  <si>
    <t>10.626.898/0001-72</t>
  </si>
  <si>
    <t xml:space="preserve">PRIME  CONSUL TORIA  E  ASSESSORIA  EMPRESARIAL  LTDA
</t>
  </si>
  <si>
    <t>CNPJ</t>
  </si>
  <si>
    <t>05.340.639/0001-30</t>
  </si>
  <si>
    <t>Item</t>
  </si>
  <si>
    <t>Descrição</t>
  </si>
  <si>
    <t>Valor unitário (R$)</t>
  </si>
  <si>
    <t>Qtd. total estimada</t>
  </si>
  <si>
    <t>vlr. Total sem desconto</t>
  </si>
  <si>
    <t>Percentual de desconto</t>
  </si>
  <si>
    <t>Vlr. Total com desconto</t>
  </si>
  <si>
    <t>Serv. de manutenção</t>
  </si>
  <si>
    <t>40 horas</t>
  </si>
  <si>
    <t>Peças e acessórios</t>
  </si>
  <si>
    <t>-</t>
  </si>
  <si>
    <t>Taxa de administração</t>
  </si>
  <si>
    <t>TOTAL SEM DESCONTO</t>
  </si>
  <si>
    <t>TOTAL COM DESCONTO</t>
  </si>
  <si>
    <t>ADITIVO 01/2019 - PRORROGAÇÃO</t>
  </si>
  <si>
    <t>Valor Acumulado</t>
  </si>
  <si>
    <t>ADITIVO 02/2020 - PRORROGAÇÃO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</si>
  <si>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</si>
  <si>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</si>
  <si>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</si>
  <si>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</si>
  <si>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</si>
  <si>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</si>
  <si>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</si>
  <si>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</si>
  <si>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</si>
  <si>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JUL</t>
  </si>
  <si>
    <t>1º</t>
  </si>
  <si>
    <t>2º</t>
  </si>
  <si>
    <t>3ª</t>
  </si>
  <si>
    <t>AGO</t>
  </si>
  <si>
    <t>4ª</t>
  </si>
  <si>
    <t>SET</t>
  </si>
  <si>
    <t>5ª</t>
  </si>
  <si>
    <t>OUT</t>
  </si>
  <si>
    <t>6ª</t>
  </si>
  <si>
    <t>NOV</t>
  </si>
  <si>
    <t>7ª</t>
  </si>
  <si>
    <t>DEZ</t>
  </si>
  <si>
    <t>8ª</t>
  </si>
  <si>
    <t>JAN</t>
  </si>
  <si>
    <t>9ª</t>
  </si>
  <si>
    <t>FEV</t>
  </si>
  <si>
    <t>10ª</t>
  </si>
  <si>
    <t>MAR</t>
  </si>
  <si>
    <t>11ª</t>
  </si>
  <si>
    <t>ABR</t>
  </si>
  <si>
    <t>12ª</t>
  </si>
  <si>
    <t>MAI</t>
  </si>
  <si>
    <t>13º</t>
  </si>
  <si>
    <t>JUN</t>
  </si>
  <si>
    <t>14º</t>
  </si>
  <si>
    <t>Cronograma</t>
  </si>
  <si>
    <t>Período</t>
  </si>
  <si>
    <t>Valor</t>
  </si>
  <si>
    <t>06/07/2020 a 05/08/2020</t>
  </si>
  <si>
    <t>06/08/2020 a 05/09/2020</t>
  </si>
  <si>
    <t>06/09/2020 a 05/10/2020</t>
  </si>
  <si>
    <t>06/10/2020 a 05/11/2020</t>
  </si>
  <si>
    <t>06/11/2020 a 05/12/2020</t>
  </si>
  <si>
    <t>06/12/2020 a 05/01/2021</t>
  </si>
  <si>
    <t>06/01/2021 a 05/02/2021</t>
  </si>
  <si>
    <t>06/02/2021 a 05/03/2021</t>
  </si>
  <si>
    <t>06/03/2021 a 05/04/2021</t>
  </si>
  <si>
    <t>06/04/2021 a 05/05/2021</t>
  </si>
  <si>
    <t>06/05/2021 a 05/06/2021</t>
  </si>
  <si>
    <t>06/06/2021 a 05/07/2021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</si>
</sst>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0.0000%"/>
    <numFmt numFmtId="167" formatCode="_-&quot;R$&quot;* #,##0.00_-;\-&quot;R$&quot;* #,##0.00_-;_-&quot;R$&quot;* &quot;-&quot;??_-;_-@"/>
  </numFmts>
  <fonts count="13">
    <font>
      <sz val="11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1.0"/>
      <color theme="1"/>
      <name val="Calibri"/>
    </font>
    <font>
      <b/>
      <sz val="11.0"/>
      <color rgb="FF0070C0"/>
      <name val="Calibri"/>
    </font>
    <font>
      <b/>
      <sz val="11.0"/>
      <color rgb="FFFF0000"/>
      <name val="Calibri"/>
    </font>
    <font/>
    <font>
      <color theme="1"/>
      <name val="Calibri"/>
    </font>
    <font>
      <b/>
      <sz val="11.0"/>
      <color rgb="FFFFFFFF"/>
      <name val="Calibri"/>
    </font>
    <font>
      <b/>
      <sz val="36.0"/>
      <color theme="1"/>
      <name val="Calibri"/>
    </font>
    <font>
      <b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ADB9CA"/>
        <bgColor rgb="FFADB9CA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Border="1" applyFill="1" applyFont="1"/>
    <xf borderId="1" fillId="3" fontId="5" numFmtId="0" xfId="0" applyAlignment="1" applyBorder="1" applyFill="1" applyFont="1">
      <alignment horizontal="center"/>
    </xf>
    <xf borderId="1" fillId="3" fontId="6" numFmtId="0" xfId="0" applyAlignment="1" applyBorder="1" applyFont="1">
      <alignment horizontal="center"/>
    </xf>
    <xf borderId="1" fillId="3" fontId="7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1" fillId="3" fontId="5" numFmtId="0" xfId="0" applyBorder="1" applyFont="1"/>
    <xf borderId="1" fillId="0" fontId="1" numFmtId="164" xfId="0" applyBorder="1" applyFont="1" applyNumberFormat="1"/>
    <xf borderId="1" fillId="0" fontId="1" numFmtId="14" xfId="0" applyBorder="1" applyFont="1" applyNumberFormat="1"/>
    <xf borderId="1" fillId="0" fontId="3" numFmtId="10" xfId="0" applyBorder="1" applyFont="1" applyNumberFormat="1"/>
    <xf borderId="1" fillId="0" fontId="4" numFmtId="10" xfId="0" applyBorder="1" applyFont="1" applyNumberFormat="1"/>
    <xf borderId="0" fillId="0" fontId="1" numFmtId="164" xfId="0" applyFont="1" applyNumberFormat="1"/>
    <xf borderId="1" fillId="3" fontId="5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0" xfId="0" applyBorder="1" applyFont="1"/>
    <xf borderId="1" fillId="0" fontId="1" numFmtId="0" xfId="0" applyAlignment="1" applyBorder="1" applyFont="1">
      <alignment readingOrder="0"/>
    </xf>
    <xf borderId="0" fillId="0" fontId="1" numFmtId="165" xfId="0" applyFont="1" applyNumberFormat="1"/>
    <xf borderId="1" fillId="2" fontId="1" numFmtId="164" xfId="0" applyBorder="1" applyFont="1" applyNumberFormat="1"/>
    <xf borderId="1" fillId="2" fontId="1" numFmtId="0" xfId="0" applyBorder="1" applyFont="1"/>
    <xf borderId="1" fillId="2" fontId="3" numFmtId="9" xfId="0" applyBorder="1" applyFont="1" applyNumberFormat="1"/>
    <xf borderId="1" fillId="2" fontId="4" numFmtId="166" xfId="0" applyBorder="1" applyFont="1" applyNumberFormat="1"/>
    <xf borderId="0" fillId="0" fontId="3" numFmtId="164" xfId="0" applyFont="1" applyNumberFormat="1"/>
    <xf borderId="0" fillId="0" fontId="4" numFmtId="164" xfId="0" applyFont="1" applyNumberFormat="1"/>
    <xf borderId="0" fillId="0" fontId="1" numFmtId="167" xfId="0" applyFont="1" applyNumberFormat="1"/>
    <xf borderId="0" fillId="0" fontId="1" numFmtId="0" xfId="0" applyAlignment="1" applyFont="1">
      <alignment shrinkToFit="0" wrapText="1"/>
    </xf>
    <xf borderId="2" fillId="0" fontId="5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2" fillId="0" fontId="1" numFmtId="0" xfId="0" applyBorder="1" applyFont="1"/>
    <xf borderId="2" fillId="0" fontId="1" numFmtId="40" xfId="0" applyAlignment="1" applyBorder="1" applyFont="1" applyNumberFormat="1">
      <alignment horizontal="center" vertical="center"/>
    </xf>
    <xf borderId="2" fillId="0" fontId="1" numFmtId="10" xfId="0" applyAlignment="1" applyBorder="1" applyFont="1" applyNumberFormat="1">
      <alignment horizontal="center" vertical="center"/>
    </xf>
    <xf borderId="3" fillId="0" fontId="5" numFmtId="0" xfId="0" applyAlignment="1" applyBorder="1" applyFont="1">
      <alignment horizontal="center" vertical="center"/>
    </xf>
    <xf borderId="4" fillId="0" fontId="8" numFmtId="0" xfId="0" applyBorder="1" applyFont="1"/>
    <xf borderId="5" fillId="0" fontId="8" numFmtId="0" xfId="0" applyBorder="1" applyFont="1"/>
    <xf borderId="2" fillId="0" fontId="5" numFmtId="4" xfId="0" applyAlignment="1" applyBorder="1" applyFont="1" applyNumberFormat="1">
      <alignment horizontal="center" vertical="center"/>
    </xf>
    <xf borderId="2" fillId="0" fontId="5" numFmtId="0" xfId="0" applyBorder="1" applyFont="1"/>
    <xf borderId="2" fillId="0" fontId="5" numFmtId="4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vertical="bottom"/>
    </xf>
    <xf borderId="6" fillId="2" fontId="5" numFmtId="0" xfId="0" applyAlignment="1" applyBorder="1" applyFont="1">
      <alignment horizontal="center" vertical="bottom"/>
    </xf>
    <xf borderId="7" fillId="0" fontId="8" numFmtId="0" xfId="0" applyBorder="1" applyFont="1"/>
    <xf borderId="8" fillId="0" fontId="8" numFmtId="0" xfId="0" applyBorder="1" applyFont="1"/>
    <xf borderId="6" fillId="4" fontId="5" numFmtId="0" xfId="0" applyAlignment="1" applyBorder="1" applyFill="1" applyFont="1">
      <alignment horizontal="center" vertical="bottom"/>
    </xf>
    <xf borderId="9" fillId="5" fontId="5" numFmtId="164" xfId="0" applyAlignment="1" applyBorder="1" applyFill="1" applyFont="1" applyNumberFormat="1">
      <alignment horizontal="center" shrinkToFit="0" wrapText="1"/>
    </xf>
    <xf borderId="10" fillId="0" fontId="9" numFmtId="0" xfId="0" applyBorder="1" applyFont="1"/>
    <xf borderId="10" fillId="0" fontId="8" numFmtId="0" xfId="0" applyBorder="1" applyFont="1"/>
    <xf borderId="11" fillId="0" fontId="8" numFmtId="0" xfId="0" applyBorder="1" applyFont="1"/>
    <xf borderId="6" fillId="2" fontId="5" numFmtId="14" xfId="0" applyAlignment="1" applyBorder="1" applyFont="1" applyNumberFormat="1">
      <alignment horizontal="center" vertical="bottom"/>
    </xf>
    <xf borderId="6" fillId="4" fontId="5" numFmtId="14" xfId="0" applyAlignment="1" applyBorder="1" applyFont="1" applyNumberFormat="1">
      <alignment horizontal="center" vertical="bottom"/>
    </xf>
    <xf borderId="12" fillId="0" fontId="8" numFmtId="0" xfId="0" applyBorder="1" applyFont="1"/>
    <xf borderId="0" fillId="0" fontId="1" numFmtId="0" xfId="0" applyFont="1"/>
    <xf borderId="9" fillId="0" fontId="1" numFmtId="0" xfId="0" applyBorder="1" applyFont="1"/>
    <xf borderId="1" fillId="0" fontId="5" numFmtId="0" xfId="0" applyAlignment="1" applyBorder="1" applyFont="1">
      <alignment horizontal="center" shrinkToFit="0" wrapText="1"/>
    </xf>
    <xf borderId="1" fillId="6" fontId="5" numFmtId="0" xfId="0" applyAlignment="1" applyBorder="1" applyFill="1" applyFont="1">
      <alignment horizontal="center" shrinkToFit="0" wrapText="1"/>
    </xf>
    <xf borderId="13" fillId="0" fontId="8" numFmtId="0" xfId="0" applyBorder="1" applyFont="1"/>
    <xf borderId="0" fillId="0" fontId="1" numFmtId="0" xfId="0" applyAlignment="1" applyFont="1">
      <alignment vertical="bottom"/>
    </xf>
    <xf borderId="1" fillId="0" fontId="1" numFmtId="164" xfId="0" applyAlignment="1" applyBorder="1" applyFont="1" applyNumberFormat="1">
      <alignment horizontal="right" vertical="bottom"/>
    </xf>
    <xf borderId="1" fillId="0" fontId="1" numFmtId="164" xfId="0" applyAlignment="1" applyBorder="1" applyFont="1" applyNumberFormat="1">
      <alignment vertical="bottom"/>
    </xf>
    <xf borderId="1" fillId="6" fontId="1" numFmtId="167" xfId="0" applyAlignment="1" applyBorder="1" applyFont="1" applyNumberFormat="1">
      <alignment horizontal="right" readingOrder="0" vertical="bottom"/>
    </xf>
    <xf borderId="1" fillId="5" fontId="1" numFmtId="164" xfId="0" applyAlignment="1" applyBorder="1" applyFont="1" applyNumberFormat="1">
      <alignment horizontal="right" vertical="bottom"/>
    </xf>
    <xf borderId="1" fillId="6" fontId="1" numFmtId="167" xfId="0" applyAlignment="1" applyBorder="1" applyFont="1" applyNumberFormat="1">
      <alignment vertical="bottom"/>
    </xf>
    <xf borderId="1" fillId="5" fontId="1" numFmtId="164" xfId="0" applyAlignment="1" applyBorder="1" applyFont="1" applyNumberFormat="1">
      <alignment vertical="bottom"/>
    </xf>
    <xf borderId="6" fillId="7" fontId="10" numFmtId="0" xfId="0" applyAlignment="1" applyBorder="1" applyFill="1" applyFont="1">
      <alignment horizontal="center" vertical="bottom"/>
    </xf>
    <xf borderId="1" fillId="7" fontId="10" numFmtId="0" xfId="0" applyAlignment="1" applyBorder="1" applyFont="1">
      <alignment horizontal="center" vertical="bottom"/>
    </xf>
    <xf borderId="0" fillId="0" fontId="1" numFmtId="164" xfId="0" applyAlignment="1" applyFont="1" applyNumberFormat="1">
      <alignment vertical="bottom"/>
    </xf>
    <xf borderId="1" fillId="0" fontId="5" numFmtId="164" xfId="0" applyAlignment="1" applyBorder="1" applyFont="1" applyNumberFormat="1">
      <alignment horizontal="center" shrinkToFit="0" wrapText="0"/>
    </xf>
    <xf borderId="1" fillId="0" fontId="5" numFmtId="164" xfId="0" applyAlignment="1" applyBorder="1" applyFont="1" applyNumberFormat="1">
      <alignment horizontal="center" shrinkToFit="0" wrapText="1"/>
    </xf>
    <xf borderId="1" fillId="0" fontId="5" numFmtId="164" xfId="0" applyBorder="1" applyFont="1" applyNumberFormat="1"/>
    <xf borderId="1" fillId="7" fontId="10" numFmtId="0" xfId="0" applyAlignment="1" applyBorder="1" applyFont="1">
      <alignment readingOrder="0" vertical="bottom"/>
    </xf>
    <xf borderId="9" fillId="0" fontId="11" numFmtId="164" xfId="0" applyAlignment="1" applyBorder="1" applyFont="1" applyNumberFormat="1">
      <alignment horizontal="center"/>
    </xf>
    <xf borderId="1" fillId="0" fontId="1" numFmtId="164" xfId="0" applyAlignment="1" applyBorder="1" applyFont="1" applyNumberFormat="1">
      <alignment horizontal="right" readingOrder="0" vertical="bottom"/>
    </xf>
    <xf borderId="1" fillId="0" fontId="1" numFmtId="167" xfId="0" applyAlignment="1" applyBorder="1" applyFont="1" applyNumberFormat="1">
      <alignment horizontal="right" vertical="bottom"/>
    </xf>
    <xf borderId="0" fillId="0" fontId="1" numFmtId="167" xfId="0" applyAlignment="1" applyFont="1" applyNumberFormat="1">
      <alignment vertical="bottom"/>
    </xf>
    <xf borderId="1" fillId="0" fontId="1" numFmtId="164" xfId="0" applyAlignment="1" applyBorder="1" applyFont="1" applyNumberFormat="1">
      <alignment horizontal="center"/>
    </xf>
    <xf borderId="1" fillId="0" fontId="1" numFmtId="167" xfId="0" applyAlignment="1" applyBorder="1" applyFont="1" applyNumberFormat="1">
      <alignment vertical="bottom"/>
    </xf>
    <xf borderId="0" fillId="0" fontId="1" numFmtId="14" xfId="0" applyAlignment="1" applyFont="1" applyNumberFormat="1">
      <alignment vertical="bottom"/>
    </xf>
    <xf borderId="1" fillId="0" fontId="5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9" numFmtId="0" xfId="0" applyAlignment="1" applyBorder="1" applyFont="1">
      <alignment readingOrder="0"/>
    </xf>
    <xf borderId="1" fillId="0" fontId="9" numFmtId="164" xfId="0" applyBorder="1" applyFont="1" applyNumberFormat="1"/>
    <xf borderId="1" fillId="0" fontId="9" numFmtId="167" xfId="0" applyBorder="1" applyFont="1" applyNumberFormat="1"/>
    <xf borderId="0" fillId="0" fontId="12" numFmtId="16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34.25"/>
    <col customWidth="1" min="3" max="3" width="21.5"/>
    <col customWidth="1" min="4" max="4" width="18.38"/>
    <col customWidth="1" min="5" max="5" width="15.13"/>
    <col customWidth="1" min="6" max="7" width="11.88"/>
    <col customWidth="1" min="8" max="8" width="19.0"/>
    <col customWidth="1" min="9" max="9" width="14.88"/>
    <col customWidth="1" min="10" max="10" width="12.0"/>
    <col customWidth="1" min="11" max="26" width="7.63"/>
  </cols>
  <sheetData>
    <row r="1">
      <c r="A1" s="1"/>
      <c r="B1" s="2" t="s">
        <v>0</v>
      </c>
      <c r="C1" s="1"/>
      <c r="D1" s="1"/>
      <c r="E1" s="1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8" t="s">
        <v>7</v>
      </c>
      <c r="H3" s="6" t="s">
        <v>8</v>
      </c>
      <c r="I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0" t="s">
        <v>9</v>
      </c>
      <c r="B4" s="11"/>
      <c r="C4" s="12" t="s">
        <v>10</v>
      </c>
      <c r="D4" s="11">
        <v>14368.04</v>
      </c>
      <c r="E4" s="11"/>
      <c r="F4" s="13"/>
      <c r="G4" s="14"/>
      <c r="H4" s="12" t="s">
        <v>11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6" t="s">
        <v>12</v>
      </c>
      <c r="B5" s="17" t="s">
        <v>13</v>
      </c>
      <c r="C5" s="12"/>
      <c r="D5" s="11"/>
      <c r="E5" s="11"/>
      <c r="F5" s="13"/>
      <c r="G5" s="14"/>
      <c r="H5" s="12"/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14</v>
      </c>
      <c r="B6" s="11" t="s">
        <v>15</v>
      </c>
      <c r="C6" s="18"/>
      <c r="D6" s="11"/>
      <c r="E6" s="11"/>
      <c r="F6" s="13"/>
      <c r="G6" s="14"/>
      <c r="H6" s="18" t="s">
        <v>16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0" t="s">
        <v>17</v>
      </c>
      <c r="B7" s="11" t="s">
        <v>18</v>
      </c>
      <c r="C7" s="18"/>
      <c r="D7" s="11"/>
      <c r="E7" s="11"/>
      <c r="F7" s="13"/>
      <c r="G7" s="14"/>
      <c r="H7" s="18" t="s">
        <v>19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0" t="s">
        <v>20</v>
      </c>
      <c r="B8" s="11" t="s">
        <v>15</v>
      </c>
      <c r="C8" s="12"/>
      <c r="D8" s="11"/>
      <c r="E8" s="11"/>
      <c r="F8" s="13"/>
      <c r="G8" s="14"/>
      <c r="H8" s="12" t="s">
        <v>21</v>
      </c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6" t="s">
        <v>22</v>
      </c>
      <c r="B9" s="17" t="s">
        <v>23</v>
      </c>
      <c r="C9" s="12"/>
      <c r="D9" s="11"/>
      <c r="E9" s="11"/>
      <c r="F9" s="13"/>
      <c r="G9" s="14"/>
      <c r="H9" s="12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0" t="s">
        <v>24</v>
      </c>
      <c r="B10" s="11"/>
      <c r="C10" s="12" t="s">
        <v>25</v>
      </c>
      <c r="D10" s="11"/>
      <c r="E10" s="11"/>
      <c r="F10" s="13"/>
      <c r="G10" s="14"/>
      <c r="H10" s="12" t="s">
        <v>26</v>
      </c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6" t="s">
        <v>27</v>
      </c>
      <c r="B11" s="17" t="s">
        <v>28</v>
      </c>
      <c r="C11" s="12"/>
      <c r="D11" s="11"/>
      <c r="E11" s="11"/>
      <c r="F11" s="13"/>
      <c r="G11" s="14"/>
      <c r="H11" s="12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6" t="s">
        <v>29</v>
      </c>
      <c r="B12" s="11" t="s">
        <v>15</v>
      </c>
      <c r="C12" s="12"/>
      <c r="D12" s="11"/>
      <c r="E12" s="11"/>
      <c r="F12" s="13"/>
      <c r="G12" s="14"/>
      <c r="H12" s="19" t="s">
        <v>30</v>
      </c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6" t="s">
        <v>31</v>
      </c>
      <c r="B13" s="11"/>
      <c r="C13" s="19" t="s">
        <v>32</v>
      </c>
      <c r="D13" s="11"/>
      <c r="E13" s="11"/>
      <c r="F13" s="13"/>
      <c r="G13" s="14"/>
      <c r="H13" s="19" t="s">
        <v>33</v>
      </c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6" t="s">
        <v>34</v>
      </c>
      <c r="B14" s="11" t="s">
        <v>35</v>
      </c>
      <c r="C14" s="18"/>
      <c r="D14" s="11"/>
      <c r="E14" s="11"/>
      <c r="F14" s="13"/>
      <c r="G14" s="14"/>
      <c r="H14" s="18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0"/>
      <c r="B15" s="11"/>
      <c r="C15" s="18"/>
      <c r="D15" s="11"/>
      <c r="E15" s="11"/>
      <c r="F15" s="13"/>
      <c r="G15" s="14"/>
      <c r="H15" s="18"/>
      <c r="I15" s="15"/>
      <c r="J15" s="2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0"/>
      <c r="B16" s="11"/>
      <c r="C16" s="18"/>
      <c r="D16" s="11"/>
      <c r="E16" s="11"/>
      <c r="F16" s="13"/>
      <c r="G16" s="14"/>
      <c r="H16" s="18"/>
      <c r="I16" s="15"/>
      <c r="J16" s="2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0"/>
      <c r="B17" s="11"/>
      <c r="C17" s="18"/>
      <c r="D17" s="11"/>
      <c r="E17" s="11"/>
      <c r="F17" s="13"/>
      <c r="G17" s="14"/>
      <c r="H17" s="18"/>
      <c r="I17" s="15"/>
      <c r="J17" s="2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0"/>
      <c r="B18" s="11"/>
      <c r="C18" s="18"/>
      <c r="D18" s="11"/>
      <c r="E18" s="11"/>
      <c r="F18" s="13"/>
      <c r="G18" s="14"/>
      <c r="H18" s="18"/>
      <c r="I18" s="15"/>
      <c r="J18" s="2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5" t="s">
        <v>36</v>
      </c>
      <c r="B19" s="21"/>
      <c r="C19" s="22"/>
      <c r="D19" s="21">
        <f t="shared" ref="D19:G19" si="1">SUM(D4:D18)</f>
        <v>14368.04</v>
      </c>
      <c r="E19" s="21">
        <f t="shared" si="1"/>
        <v>0</v>
      </c>
      <c r="F19" s="23">
        <f t="shared" si="1"/>
        <v>0</v>
      </c>
      <c r="G19" s="24">
        <f t="shared" si="1"/>
        <v>0</v>
      </c>
      <c r="H19" s="22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5"/>
      <c r="C20" s="1"/>
      <c r="D20" s="15"/>
      <c r="E20" s="15"/>
      <c r="F20" s="25"/>
      <c r="G20" s="2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5"/>
      <c r="E21" s="1"/>
      <c r="F21" s="3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 t="s">
        <v>37</v>
      </c>
      <c r="B22" s="1"/>
      <c r="C22" s="1"/>
      <c r="D22" s="15"/>
      <c r="E22" s="1"/>
      <c r="F22" s="3"/>
      <c r="G22" s="4"/>
      <c r="H22" s="1"/>
      <c r="I22" s="2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 t="s">
        <v>38</v>
      </c>
      <c r="B23" s="1"/>
      <c r="C23" s="1"/>
      <c r="D23" s="1"/>
      <c r="E23" s="1"/>
      <c r="F23" s="3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27"/>
      <c r="E24" s="1"/>
      <c r="F24" s="3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28" t="s">
        <v>39</v>
      </c>
      <c r="B25" s="1"/>
      <c r="C25" s="1"/>
      <c r="D25" s="1"/>
      <c r="E25" s="1"/>
      <c r="F25" s="3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 t="s">
        <v>40</v>
      </c>
      <c r="B26" s="1" t="s">
        <v>41</v>
      </c>
      <c r="C26" s="1"/>
      <c r="D26" s="1"/>
      <c r="E26" s="1"/>
      <c r="F26" s="3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3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3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3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3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3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3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3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3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3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3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3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3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3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3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3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3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3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3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3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3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3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3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3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3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3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3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3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3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3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3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3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3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3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3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3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3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3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3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3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3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3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3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3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3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3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3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3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3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3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3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3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3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3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3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3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3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3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3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3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3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3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3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3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3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3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3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3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3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3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3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3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3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3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3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3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3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3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3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3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3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3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3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3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3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3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3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3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3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3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3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3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3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3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3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3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3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3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3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3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3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3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3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3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3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3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3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3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3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3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3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3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3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3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3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3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3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3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3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3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3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3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3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3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3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3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3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3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3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3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3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3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3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3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3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3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3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3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3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3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3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3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3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3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3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3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3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3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3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3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3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3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3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3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3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3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3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3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3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3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3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3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3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3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3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3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3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3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3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3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3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3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3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3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3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3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3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3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3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3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3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3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3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3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3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3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3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3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3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3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3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3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3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3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3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3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3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3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3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3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3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3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3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3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3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3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3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3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3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3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3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3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3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3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3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3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3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3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3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3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3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3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3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3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3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3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3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3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3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3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3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3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3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3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3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3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3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3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3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3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3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3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3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3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3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3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3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3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3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3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3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3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3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3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3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3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3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3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3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3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3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3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3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3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3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3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3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3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3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3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3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3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3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3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3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3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3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3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3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3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3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3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3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3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3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3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3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3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3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3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3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3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3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3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3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3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3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3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3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3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3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3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3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3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3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3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3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3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3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3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3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3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3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3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3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3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3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3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3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3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3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3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3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3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3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3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3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3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3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3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3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3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3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3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3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3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3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3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3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3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3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3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3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3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3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3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3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3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3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3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3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3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3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3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3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3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3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3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3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3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3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3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3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3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3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3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3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3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3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3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3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3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3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3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3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3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3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3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3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3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3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3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3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3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3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3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3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3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3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3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3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3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3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3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3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3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3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3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3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3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3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3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3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3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3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3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3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3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3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3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3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3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3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3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3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3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3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3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3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3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3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3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3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3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3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3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3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3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3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3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3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3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3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3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3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3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3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3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3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3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3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3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3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3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3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3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3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3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3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3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3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3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3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3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3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3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3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3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3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3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3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3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3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3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3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3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3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3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3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3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3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3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3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3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3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3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3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3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3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3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3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3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3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3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3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3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3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3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3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3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3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3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3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3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3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3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3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3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3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3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3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3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3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3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3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3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3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3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3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3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3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3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3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3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3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3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3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3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3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3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3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3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3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3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3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3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3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3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3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3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3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3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3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3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3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3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3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3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3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3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3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3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3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3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3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3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3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3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3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3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3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3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3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3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3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3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3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3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3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3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3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3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3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3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3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3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3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3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3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3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3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3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3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3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3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3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3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3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3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3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3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3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3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3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3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3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3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3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3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3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3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3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3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3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3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3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3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3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3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3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3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3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3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3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3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3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3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3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3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3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3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3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3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3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3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3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3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3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3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3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3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3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3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3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3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3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3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3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3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3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3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3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3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3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3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3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3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3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3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3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3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3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3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3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3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3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3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3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3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3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3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3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3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3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3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3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3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3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3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3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3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3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3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3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3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3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3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3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3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3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3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3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3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3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3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3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3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3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3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3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3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3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3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3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3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3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3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3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3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3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3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3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3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3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3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3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3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3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3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3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3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3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3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3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3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3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3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3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3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3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3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3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3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3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3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3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3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3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3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3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3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3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3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3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3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3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3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3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3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3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3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3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3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3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3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3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3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3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3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3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3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3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3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3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3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3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3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3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3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3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3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3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3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3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3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3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3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3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3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3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3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3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3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3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3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3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3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3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3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3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3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3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3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3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3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3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3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3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3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3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3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3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3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3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3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3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3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3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3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3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3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3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3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3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3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3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3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3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3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3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3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3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3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3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3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3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3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3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3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3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3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3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3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3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3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3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3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3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3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3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3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3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3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3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3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3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3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3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3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3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3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3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3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3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3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3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3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3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3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3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3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3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3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3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3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3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3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3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3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3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3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3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3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3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3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3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3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3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3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3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3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3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3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3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3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3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3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3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3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3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3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3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3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3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3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3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3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3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3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3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3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3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3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3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3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3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3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3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3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3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3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3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3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3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3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3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3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3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3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3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3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3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3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3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3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3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3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3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3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3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3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3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3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3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3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3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3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3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3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3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3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3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3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3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3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3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3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3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3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3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3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3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3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3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3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3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3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3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3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3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3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3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3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3"/>
      <c r="G971" s="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3"/>
      <c r="G972" s="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3"/>
      <c r="G973" s="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3"/>
      <c r="G974" s="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3"/>
      <c r="G975" s="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3"/>
      <c r="G976" s="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3"/>
      <c r="G977" s="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3"/>
      <c r="G978" s="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3"/>
      <c r="G979" s="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3"/>
      <c r="G980" s="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3"/>
      <c r="G981" s="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3"/>
      <c r="G982" s="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3"/>
      <c r="G983" s="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3"/>
      <c r="G984" s="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3"/>
      <c r="G985" s="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3"/>
      <c r="G986" s="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3"/>
      <c r="G987" s="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3"/>
      <c r="G988" s="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3"/>
      <c r="G989" s="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3"/>
      <c r="G990" s="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3"/>
      <c r="G991" s="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3"/>
      <c r="G992" s="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3"/>
      <c r="G993" s="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3"/>
      <c r="G994" s="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3"/>
      <c r="G995" s="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3"/>
      <c r="G996" s="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3"/>
      <c r="G997" s="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3"/>
      <c r="G998" s="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3"/>
      <c r="G999" s="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3"/>
      <c r="G1000" s="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3"/>
      <c r="G1001" s="4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1"/>
      <c r="D1002" s="1"/>
      <c r="E1002" s="1"/>
      <c r="F1002" s="3"/>
      <c r="G1002" s="4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1"/>
      <c r="D1003" s="1"/>
      <c r="E1003" s="1"/>
      <c r="F1003" s="3"/>
      <c r="G1003" s="4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1"/>
      <c r="D1004" s="1"/>
      <c r="E1004" s="1"/>
      <c r="F1004" s="3"/>
      <c r="G1004" s="4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">
    <mergeCell ref="I3:J3"/>
  </mergeCells>
  <conditionalFormatting sqref="B1:B1004">
    <cfRule type="containsText" dxfId="0" priority="1" operator="containsText" text="acréscimo">
      <formula>NOT(ISERROR(SEARCH(("acréscimo"),(B1))))</formula>
    </cfRule>
  </conditionalFormatting>
  <conditionalFormatting sqref="B1:B1004">
    <cfRule type="containsText" dxfId="1" priority="2" operator="containsText" text="supressão">
      <formula>NOT(ISERROR(SEARCH(("supressão"),(B1))))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63"/>
    <col customWidth="1" min="3" max="3" width="4.5"/>
    <col customWidth="1" min="4" max="4" width="24.88"/>
    <col customWidth="1" min="5" max="5" width="11.63"/>
    <col customWidth="1" min="6" max="6" width="10.38"/>
    <col customWidth="1" min="7" max="7" width="11.63"/>
    <col customWidth="1" min="8" max="8" width="19.63"/>
    <col customWidth="1" min="9" max="9" width="12.0"/>
    <col customWidth="1" min="10" max="26" width="7.63"/>
  </cols>
  <sheetData>
    <row r="3">
      <c r="C3" s="29" t="s">
        <v>42</v>
      </c>
      <c r="D3" s="29" t="s">
        <v>43</v>
      </c>
      <c r="E3" s="29" t="s">
        <v>44</v>
      </c>
      <c r="F3" s="29" t="s">
        <v>45</v>
      </c>
      <c r="G3" s="29" t="s">
        <v>46</v>
      </c>
      <c r="H3" s="29" t="s">
        <v>47</v>
      </c>
      <c r="I3" s="29" t="s">
        <v>48</v>
      </c>
      <c r="J3" s="28"/>
    </row>
    <row r="4" ht="18.75" customHeight="1">
      <c r="C4" s="30">
        <v>7.0</v>
      </c>
      <c r="D4" s="31" t="s">
        <v>49</v>
      </c>
      <c r="E4" s="32">
        <v>119.61</v>
      </c>
      <c r="F4" s="30" t="s">
        <v>50</v>
      </c>
      <c r="G4" s="32">
        <v>4784.4</v>
      </c>
      <c r="H4" s="33">
        <v>0.0385</v>
      </c>
      <c r="I4" s="32">
        <v>4600.2</v>
      </c>
    </row>
    <row r="5" ht="18.75" customHeight="1">
      <c r="C5" s="30">
        <v>8.0</v>
      </c>
      <c r="D5" s="31" t="s">
        <v>51</v>
      </c>
      <c r="E5" s="32">
        <v>10000.0</v>
      </c>
      <c r="F5" s="32" t="s">
        <v>52</v>
      </c>
      <c r="G5" s="32">
        <v>10000.0</v>
      </c>
      <c r="H5" s="33">
        <v>0.038</v>
      </c>
      <c r="I5" s="32">
        <v>9620.0</v>
      </c>
    </row>
    <row r="6" ht="18.75" customHeight="1">
      <c r="C6" s="30">
        <v>9.0</v>
      </c>
      <c r="D6" s="31" t="s">
        <v>53</v>
      </c>
      <c r="E6" s="32">
        <v>147.84</v>
      </c>
      <c r="F6" s="32" t="s">
        <v>52</v>
      </c>
      <c r="G6" s="32">
        <v>147.84</v>
      </c>
      <c r="H6" s="30" t="s">
        <v>52</v>
      </c>
      <c r="I6" s="32">
        <v>147.84</v>
      </c>
    </row>
    <row r="7">
      <c r="C7" s="34" t="s">
        <v>54</v>
      </c>
      <c r="D7" s="35"/>
      <c r="E7" s="35"/>
      <c r="F7" s="36"/>
      <c r="G7" s="37">
        <v>14932.24</v>
      </c>
      <c r="H7" s="38" t="s">
        <v>55</v>
      </c>
      <c r="I7" s="39">
        <v>14368.04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7:F7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5">
      <c r="A5" s="40"/>
      <c r="B5" s="41" t="str">
        <f>'Resumo do Contrato'!A3</f>
        <v>Contrato 20/2018/SLZ</v>
      </c>
      <c r="C5" s="42"/>
      <c r="D5" s="43"/>
      <c r="E5" s="44" t="s">
        <v>56</v>
      </c>
      <c r="F5" s="42"/>
      <c r="G5" s="42"/>
      <c r="H5" s="43"/>
      <c r="I5" s="45" t="s">
        <v>57</v>
      </c>
      <c r="J5" s="44" t="s">
        <v>58</v>
      </c>
      <c r="K5" s="42"/>
      <c r="L5" s="42"/>
      <c r="M5" s="43"/>
      <c r="N5" s="45" t="s">
        <v>57</v>
      </c>
      <c r="O5" s="46"/>
      <c r="P5" s="47"/>
      <c r="Q5" s="47"/>
      <c r="R5" s="48"/>
      <c r="S5" s="45" t="s">
        <v>57</v>
      </c>
      <c r="T5" s="46"/>
      <c r="U5" s="47"/>
      <c r="V5" s="47"/>
      <c r="W5" s="48"/>
      <c r="X5" s="45" t="s">
        <v>57</v>
      </c>
      <c r="Y5" s="46"/>
      <c r="Z5" s="47"/>
      <c r="AA5" s="47"/>
      <c r="AB5" s="48"/>
      <c r="AC5" s="45" t="s">
        <v>57</v>
      </c>
      <c r="AD5" s="46"/>
      <c r="AE5" s="47"/>
      <c r="AF5" s="47"/>
      <c r="AG5" s="48"/>
      <c r="AH5" s="45" t="s">
        <v>57</v>
      </c>
    </row>
    <row r="6">
      <c r="A6" s="40"/>
      <c r="B6" s="49" t="str">
        <f>'Resumo do Contrato'!C4</f>
        <v>06/07/2018 a 05/07/2019</v>
      </c>
      <c r="C6" s="42"/>
      <c r="D6" s="43"/>
      <c r="E6" s="50" t="str">
        <f>'Resumo do Contrato'!C10</f>
        <v>06/07/2019 a 05/07/2020</v>
      </c>
      <c r="F6" s="42"/>
      <c r="G6" s="42"/>
      <c r="H6" s="43"/>
      <c r="I6" s="51"/>
      <c r="J6" s="50" t="str">
        <f>'Resumo do Contrato'!C13</f>
        <v>06/07/2020 a 05/07/2021</v>
      </c>
      <c r="K6" s="42"/>
      <c r="L6" s="42"/>
      <c r="M6" s="43"/>
      <c r="N6" s="51"/>
      <c r="O6" s="46"/>
      <c r="P6" s="47"/>
      <c r="Q6" s="47"/>
      <c r="R6" s="48"/>
      <c r="S6" s="51"/>
      <c r="T6" s="46"/>
      <c r="U6" s="47"/>
      <c r="V6" s="47"/>
      <c r="W6" s="48"/>
      <c r="X6" s="51"/>
      <c r="Y6" s="46"/>
      <c r="Z6" s="47"/>
      <c r="AA6" s="47"/>
      <c r="AB6" s="48"/>
      <c r="AC6" s="51"/>
      <c r="AD6" s="46"/>
      <c r="AE6" s="47"/>
      <c r="AF6" s="47"/>
      <c r="AG6" s="48"/>
      <c r="AH6" s="51"/>
    </row>
    <row r="7">
      <c r="A7" s="40"/>
      <c r="B7" s="46"/>
      <c r="C7" s="47"/>
      <c r="D7" s="48"/>
      <c r="E7" s="46"/>
      <c r="F7" s="47"/>
      <c r="G7" s="47"/>
      <c r="H7" s="48"/>
      <c r="I7" s="51"/>
      <c r="J7" s="46"/>
      <c r="K7" s="47"/>
      <c r="L7" s="47"/>
      <c r="M7" s="48"/>
      <c r="N7" s="51"/>
      <c r="O7" s="46"/>
      <c r="P7" s="47"/>
      <c r="Q7" s="47"/>
      <c r="R7" s="48"/>
      <c r="S7" s="51"/>
      <c r="T7" s="46"/>
      <c r="U7" s="47"/>
      <c r="V7" s="47"/>
      <c r="W7" s="48"/>
      <c r="X7" s="51"/>
      <c r="Y7" s="46"/>
      <c r="Z7" s="47"/>
      <c r="AA7" s="47"/>
      <c r="AB7" s="48"/>
      <c r="AC7" s="51"/>
      <c r="AD7" s="46"/>
      <c r="AE7" s="47"/>
      <c r="AF7" s="47"/>
      <c r="AG7" s="48"/>
      <c r="AH7" s="51"/>
    </row>
    <row r="8">
      <c r="A8" s="52"/>
      <c r="B8" s="53"/>
      <c r="C8" s="54" t="s">
        <v>59</v>
      </c>
      <c r="D8" s="54" t="s">
        <v>4</v>
      </c>
      <c r="E8" s="54" t="s">
        <v>60</v>
      </c>
      <c r="F8" s="54" t="s">
        <v>61</v>
      </c>
      <c r="G8" s="54" t="s">
        <v>62</v>
      </c>
      <c r="H8" s="55" t="s">
        <v>63</v>
      </c>
      <c r="I8" s="56"/>
      <c r="J8" s="54" t="s">
        <v>60</v>
      </c>
      <c r="K8" s="54" t="s">
        <v>61</v>
      </c>
      <c r="L8" s="54" t="s">
        <v>62</v>
      </c>
      <c r="M8" s="55" t="s">
        <v>63</v>
      </c>
      <c r="N8" s="56"/>
      <c r="O8" s="54" t="s">
        <v>60</v>
      </c>
      <c r="P8" s="54" t="s">
        <v>61</v>
      </c>
      <c r="Q8" s="54" t="s">
        <v>62</v>
      </c>
      <c r="R8" s="55" t="s">
        <v>63</v>
      </c>
      <c r="S8" s="56"/>
      <c r="T8" s="54" t="s">
        <v>60</v>
      </c>
      <c r="U8" s="54" t="s">
        <v>61</v>
      </c>
      <c r="V8" s="54" t="s">
        <v>62</v>
      </c>
      <c r="W8" s="55" t="s">
        <v>63</v>
      </c>
      <c r="X8" s="56"/>
      <c r="Y8" s="54" t="s">
        <v>60</v>
      </c>
      <c r="Z8" s="54" t="s">
        <v>61</v>
      </c>
      <c r="AA8" s="54" t="s">
        <v>62</v>
      </c>
      <c r="AB8" s="55" t="s">
        <v>63</v>
      </c>
      <c r="AC8" s="56"/>
      <c r="AD8" s="54" t="s">
        <v>60</v>
      </c>
      <c r="AE8" s="54" t="s">
        <v>61</v>
      </c>
      <c r="AF8" s="54" t="s">
        <v>62</v>
      </c>
      <c r="AG8" s="55" t="s">
        <v>63</v>
      </c>
      <c r="AH8" s="56"/>
    </row>
    <row r="9">
      <c r="A9" s="57"/>
      <c r="B9" s="56"/>
      <c r="C9" s="58">
        <f>D9/12</f>
        <v>1197.336667</v>
      </c>
      <c r="D9" s="58">
        <f>'Resumo do Contrato'!D4</f>
        <v>14368.04</v>
      </c>
      <c r="E9" s="59"/>
      <c r="F9" s="59"/>
      <c r="G9" s="59"/>
      <c r="H9" s="60">
        <v>14368.04</v>
      </c>
      <c r="I9" s="61">
        <f>H9+D9</f>
        <v>28736.08</v>
      </c>
      <c r="J9" s="59"/>
      <c r="K9" s="59"/>
      <c r="L9" s="58">
        <f>K9-F9</f>
        <v>0</v>
      </c>
      <c r="M9" s="60">
        <v>14368.04</v>
      </c>
      <c r="N9" s="61">
        <f>M9+I9</f>
        <v>43104.12</v>
      </c>
      <c r="O9" s="59"/>
      <c r="P9" s="59"/>
      <c r="Q9" s="59"/>
      <c r="R9" s="62"/>
      <c r="S9" s="63"/>
      <c r="T9" s="59"/>
      <c r="U9" s="59"/>
      <c r="V9" s="59"/>
      <c r="W9" s="62"/>
      <c r="X9" s="63"/>
      <c r="Y9" s="59"/>
      <c r="Z9" s="59"/>
      <c r="AA9" s="59"/>
      <c r="AB9" s="62"/>
      <c r="AC9" s="63"/>
      <c r="AD9" s="59"/>
      <c r="AE9" s="59"/>
      <c r="AF9" s="59"/>
      <c r="AG9" s="62"/>
      <c r="AH9" s="63"/>
    </row>
    <row r="10">
      <c r="A10" s="40"/>
      <c r="B10" s="64" t="s">
        <v>64</v>
      </c>
      <c r="C10" s="43"/>
      <c r="D10" s="40"/>
      <c r="E10" s="64" t="s">
        <v>64</v>
      </c>
      <c r="F10" s="43"/>
      <c r="G10" s="65"/>
      <c r="H10" s="66"/>
      <c r="I10" s="59"/>
      <c r="J10" s="64" t="s">
        <v>64</v>
      </c>
      <c r="K10" s="43"/>
      <c r="L10" s="65"/>
      <c r="M10" s="66"/>
      <c r="N10" s="59"/>
      <c r="O10" s="64" t="s">
        <v>64</v>
      </c>
      <c r="P10" s="43"/>
      <c r="Q10" s="65"/>
      <c r="R10" s="66"/>
      <c r="S10" s="59"/>
      <c r="T10" s="64" t="s">
        <v>64</v>
      </c>
      <c r="U10" s="43"/>
      <c r="V10" s="65"/>
      <c r="W10" s="66"/>
      <c r="X10" s="59"/>
      <c r="Y10" s="64" t="s">
        <v>64</v>
      </c>
      <c r="Z10" s="43"/>
      <c r="AA10" s="65"/>
      <c r="AB10" s="66"/>
      <c r="AC10" s="59"/>
      <c r="AD10" s="64" t="s">
        <v>64</v>
      </c>
      <c r="AE10" s="43"/>
      <c r="AF10" s="65"/>
      <c r="AG10" s="66"/>
      <c r="AH10" s="66"/>
    </row>
    <row r="11">
      <c r="A11" s="59"/>
      <c r="B11" s="67" t="s">
        <v>65</v>
      </c>
      <c r="C11" s="68" t="s">
        <v>66</v>
      </c>
      <c r="D11" s="11"/>
      <c r="E11" s="69" t="s">
        <v>65</v>
      </c>
      <c r="F11" s="68" t="s">
        <v>67</v>
      </c>
      <c r="G11" s="68" t="s">
        <v>66</v>
      </c>
      <c r="H11" s="15"/>
      <c r="I11" s="59"/>
      <c r="J11" s="69" t="s">
        <v>65</v>
      </c>
      <c r="K11" s="68" t="s">
        <v>67</v>
      </c>
      <c r="L11" s="68" t="s">
        <v>66</v>
      </c>
      <c r="M11" s="15"/>
      <c r="N11" s="59"/>
      <c r="O11" s="69" t="s">
        <v>65</v>
      </c>
      <c r="P11" s="68" t="s">
        <v>67</v>
      </c>
      <c r="Q11" s="68" t="s">
        <v>66</v>
      </c>
      <c r="R11" s="15"/>
      <c r="S11" s="59"/>
      <c r="T11" s="67" t="s">
        <v>65</v>
      </c>
      <c r="U11" s="68" t="s">
        <v>67</v>
      </c>
      <c r="V11" s="68" t="s">
        <v>66</v>
      </c>
      <c r="W11" s="15"/>
      <c r="X11" s="59"/>
      <c r="Y11" s="67" t="s">
        <v>65</v>
      </c>
      <c r="Z11" s="68" t="s">
        <v>67</v>
      </c>
      <c r="AA11" s="68" t="s">
        <v>66</v>
      </c>
      <c r="AB11" s="15"/>
      <c r="AC11" s="59"/>
      <c r="AD11" s="67" t="s">
        <v>65</v>
      </c>
      <c r="AE11" s="68" t="s">
        <v>67</v>
      </c>
      <c r="AF11" s="68" t="s">
        <v>66</v>
      </c>
      <c r="AG11" s="15"/>
      <c r="AH11" s="66"/>
    </row>
    <row r="12">
      <c r="A12" s="70" t="s">
        <v>68</v>
      </c>
      <c r="B12" s="71" t="s">
        <v>69</v>
      </c>
      <c r="C12" s="72">
        <v>1197.34</v>
      </c>
      <c r="D12" s="40"/>
      <c r="E12" s="71" t="s">
        <v>70</v>
      </c>
      <c r="F12" s="73">
        <f t="shared" ref="F12:F23" si="1">$G$12/12</f>
        <v>1197.336667</v>
      </c>
      <c r="G12" s="73">
        <f>D9+F9</f>
        <v>14368.04</v>
      </c>
      <c r="H12" s="74"/>
      <c r="I12" s="59"/>
      <c r="J12" s="75" t="s">
        <v>71</v>
      </c>
      <c r="K12" s="76"/>
      <c r="L12" s="73">
        <f t="shared" ref="L12:L23" si="2">F12</f>
        <v>1197.336667</v>
      </c>
      <c r="M12" s="74"/>
      <c r="N12" s="59"/>
      <c r="O12" s="75"/>
      <c r="P12" s="76"/>
      <c r="Q12" s="76"/>
      <c r="R12" s="74"/>
      <c r="S12" s="59"/>
      <c r="T12" s="75"/>
      <c r="U12" s="76"/>
      <c r="V12" s="76"/>
      <c r="W12" s="74"/>
      <c r="X12" s="59"/>
      <c r="Y12" s="75"/>
      <c r="Z12" s="76"/>
      <c r="AA12" s="76"/>
      <c r="AB12" s="74"/>
      <c r="AC12" s="59"/>
      <c r="AD12" s="75"/>
      <c r="AE12" s="76"/>
      <c r="AF12" s="76"/>
      <c r="AG12" s="74"/>
      <c r="AH12" s="66"/>
    </row>
    <row r="13">
      <c r="A13" s="70" t="s">
        <v>72</v>
      </c>
      <c r="B13" s="51"/>
      <c r="C13" s="72">
        <v>1197.34</v>
      </c>
      <c r="D13" s="40"/>
      <c r="E13" s="51"/>
      <c r="F13" s="73">
        <f t="shared" si="1"/>
        <v>1197.336667</v>
      </c>
      <c r="G13" s="76"/>
      <c r="H13" s="77"/>
      <c r="I13" s="59"/>
      <c r="J13" s="75" t="s">
        <v>73</v>
      </c>
      <c r="K13" s="76"/>
      <c r="L13" s="73">
        <f t="shared" si="2"/>
        <v>1197.336667</v>
      </c>
      <c r="M13" s="77"/>
      <c r="N13" s="59"/>
      <c r="O13" s="75"/>
      <c r="P13" s="76"/>
      <c r="Q13" s="76"/>
      <c r="R13" s="77"/>
      <c r="S13" s="59"/>
      <c r="T13" s="75"/>
      <c r="U13" s="76"/>
      <c r="V13" s="76"/>
      <c r="W13" s="77"/>
      <c r="X13" s="59"/>
      <c r="Y13" s="75"/>
      <c r="Z13" s="76"/>
      <c r="AA13" s="76"/>
      <c r="AB13" s="77"/>
      <c r="AC13" s="59"/>
      <c r="AD13" s="75"/>
      <c r="AE13" s="76"/>
      <c r="AF13" s="76"/>
      <c r="AG13" s="77"/>
      <c r="AH13" s="66"/>
    </row>
    <row r="14">
      <c r="A14" s="70" t="s">
        <v>74</v>
      </c>
      <c r="B14" s="51"/>
      <c r="C14" s="72">
        <v>1197.34</v>
      </c>
      <c r="D14" s="40"/>
      <c r="E14" s="51"/>
      <c r="F14" s="73">
        <f t="shared" si="1"/>
        <v>1197.336667</v>
      </c>
      <c r="G14" s="76"/>
      <c r="H14" s="77"/>
      <c r="I14" s="59"/>
      <c r="J14" s="75" t="s">
        <v>75</v>
      </c>
      <c r="K14" s="76"/>
      <c r="L14" s="73">
        <f t="shared" si="2"/>
        <v>1197.336667</v>
      </c>
      <c r="M14" s="77"/>
      <c r="N14" s="59"/>
      <c r="O14" s="75"/>
      <c r="P14" s="76"/>
      <c r="Q14" s="76"/>
      <c r="R14" s="77"/>
      <c r="S14" s="59"/>
      <c r="T14" s="75"/>
      <c r="U14" s="76"/>
      <c r="V14" s="76"/>
      <c r="W14" s="77"/>
      <c r="X14" s="59"/>
      <c r="Y14" s="75"/>
      <c r="Z14" s="76"/>
      <c r="AA14" s="76"/>
      <c r="AB14" s="77"/>
      <c r="AC14" s="59"/>
      <c r="AD14" s="75"/>
      <c r="AE14" s="76"/>
      <c r="AF14" s="76"/>
      <c r="AG14" s="77"/>
      <c r="AH14" s="66"/>
    </row>
    <row r="15">
      <c r="A15" s="70" t="s">
        <v>76</v>
      </c>
      <c r="B15" s="51"/>
      <c r="C15" s="72">
        <v>1197.34</v>
      </c>
      <c r="D15" s="40"/>
      <c r="E15" s="51"/>
      <c r="F15" s="73">
        <f t="shared" si="1"/>
        <v>1197.336667</v>
      </c>
      <c r="G15" s="76"/>
      <c r="H15" s="74"/>
      <c r="I15" s="59"/>
      <c r="J15" s="75" t="s">
        <v>77</v>
      </c>
      <c r="K15" s="76"/>
      <c r="L15" s="73">
        <f t="shared" si="2"/>
        <v>1197.336667</v>
      </c>
      <c r="M15" s="74"/>
      <c r="N15" s="59"/>
      <c r="O15" s="75"/>
      <c r="P15" s="76"/>
      <c r="Q15" s="76"/>
      <c r="R15" s="74"/>
      <c r="S15" s="59"/>
      <c r="T15" s="75"/>
      <c r="U15" s="76"/>
      <c r="V15" s="76"/>
      <c r="W15" s="74"/>
      <c r="X15" s="59"/>
      <c r="Y15" s="75"/>
      <c r="Z15" s="76"/>
      <c r="AA15" s="76"/>
      <c r="AB15" s="74"/>
      <c r="AC15" s="59"/>
      <c r="AD15" s="75"/>
      <c r="AE15" s="76"/>
      <c r="AF15" s="76"/>
      <c r="AG15" s="74"/>
      <c r="AH15" s="66"/>
    </row>
    <row r="16">
      <c r="A16" s="70" t="s">
        <v>78</v>
      </c>
      <c r="B16" s="51"/>
      <c r="C16" s="72">
        <v>1197.34</v>
      </c>
      <c r="D16" s="40"/>
      <c r="E16" s="51"/>
      <c r="F16" s="73">
        <f t="shared" si="1"/>
        <v>1197.336667</v>
      </c>
      <c r="G16" s="76"/>
      <c r="H16" s="74"/>
      <c r="I16" s="59"/>
      <c r="J16" s="75" t="s">
        <v>79</v>
      </c>
      <c r="K16" s="76"/>
      <c r="L16" s="73">
        <f t="shared" si="2"/>
        <v>1197.336667</v>
      </c>
      <c r="M16" s="74"/>
      <c r="N16" s="59"/>
      <c r="O16" s="75"/>
      <c r="P16" s="76"/>
      <c r="Q16" s="76"/>
      <c r="R16" s="74"/>
      <c r="S16" s="59"/>
      <c r="T16" s="75"/>
      <c r="U16" s="76"/>
      <c r="V16" s="76"/>
      <c r="W16" s="74"/>
      <c r="X16" s="59"/>
      <c r="Y16" s="75"/>
      <c r="Z16" s="76"/>
      <c r="AA16" s="76"/>
      <c r="AB16" s="74"/>
      <c r="AC16" s="59"/>
      <c r="AD16" s="75"/>
      <c r="AE16" s="76"/>
      <c r="AF16" s="76"/>
      <c r="AG16" s="74"/>
      <c r="AH16" s="66"/>
    </row>
    <row r="17">
      <c r="A17" s="70" t="s">
        <v>80</v>
      </c>
      <c r="B17" s="51"/>
      <c r="C17" s="72">
        <v>1197.34</v>
      </c>
      <c r="D17" s="40"/>
      <c r="E17" s="51"/>
      <c r="F17" s="73">
        <f t="shared" si="1"/>
        <v>1197.336667</v>
      </c>
      <c r="G17" s="76"/>
      <c r="H17" s="74"/>
      <c r="I17" s="59"/>
      <c r="J17" s="75" t="s">
        <v>81</v>
      </c>
      <c r="K17" s="76"/>
      <c r="L17" s="73">
        <f t="shared" si="2"/>
        <v>1197.336667</v>
      </c>
      <c r="M17" s="74"/>
      <c r="N17" s="59"/>
      <c r="O17" s="75"/>
      <c r="P17" s="76"/>
      <c r="Q17" s="76"/>
      <c r="R17" s="74"/>
      <c r="S17" s="59"/>
      <c r="T17" s="75"/>
      <c r="U17" s="76"/>
      <c r="V17" s="76"/>
      <c r="W17" s="74"/>
      <c r="X17" s="59"/>
      <c r="Y17" s="75"/>
      <c r="Z17" s="76"/>
      <c r="AA17" s="76"/>
      <c r="AB17" s="74"/>
      <c r="AC17" s="59"/>
      <c r="AD17" s="75"/>
      <c r="AE17" s="76"/>
      <c r="AF17" s="76"/>
      <c r="AG17" s="74"/>
      <c r="AH17" s="66"/>
    </row>
    <row r="18">
      <c r="A18" s="70" t="s">
        <v>82</v>
      </c>
      <c r="B18" s="51"/>
      <c r="C18" s="72">
        <v>1197.34</v>
      </c>
      <c r="D18" s="40"/>
      <c r="E18" s="51"/>
      <c r="F18" s="73">
        <f t="shared" si="1"/>
        <v>1197.336667</v>
      </c>
      <c r="G18" s="76"/>
      <c r="H18" s="74"/>
      <c r="I18" s="59"/>
      <c r="J18" s="75" t="s">
        <v>83</v>
      </c>
      <c r="K18" s="76"/>
      <c r="L18" s="73">
        <f t="shared" si="2"/>
        <v>1197.336667</v>
      </c>
      <c r="M18" s="74"/>
      <c r="N18" s="59"/>
      <c r="O18" s="75"/>
      <c r="P18" s="76"/>
      <c r="Q18" s="76"/>
      <c r="R18" s="74"/>
      <c r="S18" s="59"/>
      <c r="T18" s="75"/>
      <c r="U18" s="76"/>
      <c r="V18" s="76"/>
      <c r="W18" s="74"/>
      <c r="X18" s="59"/>
      <c r="Y18" s="75"/>
      <c r="Z18" s="76"/>
      <c r="AA18" s="76"/>
      <c r="AB18" s="74"/>
      <c r="AC18" s="59"/>
      <c r="AD18" s="75"/>
      <c r="AE18" s="76"/>
      <c r="AF18" s="76"/>
      <c r="AG18" s="74"/>
      <c r="AH18" s="66"/>
    </row>
    <row r="19">
      <c r="A19" s="70" t="s">
        <v>84</v>
      </c>
      <c r="B19" s="51"/>
      <c r="C19" s="72">
        <v>1197.34</v>
      </c>
      <c r="D19" s="40"/>
      <c r="E19" s="51"/>
      <c r="F19" s="73">
        <f t="shared" si="1"/>
        <v>1197.336667</v>
      </c>
      <c r="G19" s="76"/>
      <c r="H19" s="74"/>
      <c r="I19" s="59"/>
      <c r="J19" s="75" t="s">
        <v>85</v>
      </c>
      <c r="K19" s="76"/>
      <c r="L19" s="73">
        <f t="shared" si="2"/>
        <v>1197.336667</v>
      </c>
      <c r="M19" s="74"/>
      <c r="N19" s="59"/>
      <c r="O19" s="75"/>
      <c r="P19" s="76"/>
      <c r="Q19" s="76"/>
      <c r="R19" s="74"/>
      <c r="S19" s="59"/>
      <c r="T19" s="75"/>
      <c r="U19" s="76"/>
      <c r="V19" s="76"/>
      <c r="W19" s="74"/>
      <c r="X19" s="59"/>
      <c r="Y19" s="75"/>
      <c r="Z19" s="76"/>
      <c r="AA19" s="76"/>
      <c r="AB19" s="74"/>
      <c r="AC19" s="59"/>
      <c r="AD19" s="75"/>
      <c r="AE19" s="76"/>
      <c r="AF19" s="76"/>
      <c r="AG19" s="74"/>
      <c r="AH19" s="66"/>
    </row>
    <row r="20">
      <c r="A20" s="70" t="s">
        <v>86</v>
      </c>
      <c r="B20" s="51"/>
      <c r="C20" s="72">
        <v>1197.34</v>
      </c>
      <c r="D20" s="40"/>
      <c r="E20" s="51"/>
      <c r="F20" s="73">
        <f t="shared" si="1"/>
        <v>1197.336667</v>
      </c>
      <c r="G20" s="76"/>
      <c r="H20" s="74"/>
      <c r="I20" s="59"/>
      <c r="J20" s="75" t="s">
        <v>87</v>
      </c>
      <c r="K20" s="76"/>
      <c r="L20" s="73">
        <f t="shared" si="2"/>
        <v>1197.336667</v>
      </c>
      <c r="M20" s="74"/>
      <c r="N20" s="59"/>
      <c r="O20" s="75"/>
      <c r="P20" s="76"/>
      <c r="Q20" s="76"/>
      <c r="R20" s="74"/>
      <c r="S20" s="59"/>
      <c r="T20" s="75"/>
      <c r="U20" s="76"/>
      <c r="V20" s="76"/>
      <c r="W20" s="74"/>
      <c r="X20" s="59"/>
      <c r="Y20" s="75"/>
      <c r="Z20" s="76"/>
      <c r="AA20" s="76"/>
      <c r="AB20" s="74"/>
      <c r="AC20" s="59"/>
      <c r="AD20" s="75"/>
      <c r="AE20" s="76"/>
      <c r="AF20" s="76"/>
      <c r="AG20" s="74"/>
      <c r="AH20" s="66"/>
    </row>
    <row r="21">
      <c r="A21" s="70" t="s">
        <v>88</v>
      </c>
      <c r="B21" s="51"/>
      <c r="C21" s="72">
        <v>1197.34</v>
      </c>
      <c r="D21" s="40"/>
      <c r="E21" s="51"/>
      <c r="F21" s="73">
        <f t="shared" si="1"/>
        <v>1197.336667</v>
      </c>
      <c r="G21" s="76"/>
      <c r="H21" s="74"/>
      <c r="I21" s="59"/>
      <c r="J21" s="75" t="s">
        <v>89</v>
      </c>
      <c r="K21" s="76"/>
      <c r="L21" s="73">
        <f t="shared" si="2"/>
        <v>1197.336667</v>
      </c>
      <c r="M21" s="74"/>
      <c r="N21" s="59"/>
      <c r="O21" s="75"/>
      <c r="P21" s="76"/>
      <c r="Q21" s="76"/>
      <c r="R21" s="74"/>
      <c r="S21" s="59"/>
      <c r="T21" s="75"/>
      <c r="U21" s="76"/>
      <c r="V21" s="76"/>
      <c r="W21" s="74"/>
      <c r="X21" s="59"/>
      <c r="Y21" s="75"/>
      <c r="Z21" s="76"/>
      <c r="AA21" s="76"/>
      <c r="AB21" s="74"/>
      <c r="AC21" s="59"/>
      <c r="AD21" s="75"/>
      <c r="AE21" s="76"/>
      <c r="AF21" s="76"/>
      <c r="AG21" s="74"/>
      <c r="AH21" s="66"/>
    </row>
    <row r="22">
      <c r="A22" s="70" t="s">
        <v>90</v>
      </c>
      <c r="B22" s="51"/>
      <c r="C22" s="72">
        <v>1197.34</v>
      </c>
      <c r="D22" s="40"/>
      <c r="E22" s="51"/>
      <c r="F22" s="73">
        <f t="shared" si="1"/>
        <v>1197.336667</v>
      </c>
      <c r="G22" s="76"/>
      <c r="H22" s="74"/>
      <c r="I22" s="59"/>
      <c r="J22" s="75" t="s">
        <v>91</v>
      </c>
      <c r="K22" s="76"/>
      <c r="L22" s="73">
        <f t="shared" si="2"/>
        <v>1197.336667</v>
      </c>
      <c r="M22" s="74"/>
      <c r="N22" s="59"/>
      <c r="O22" s="75"/>
      <c r="P22" s="76"/>
      <c r="Q22" s="76"/>
      <c r="R22" s="74"/>
      <c r="S22" s="59"/>
      <c r="T22" s="75"/>
      <c r="U22" s="76"/>
      <c r="V22" s="76"/>
      <c r="W22" s="74"/>
      <c r="X22" s="59"/>
      <c r="Y22" s="75"/>
      <c r="Z22" s="76"/>
      <c r="AA22" s="76"/>
      <c r="AB22" s="74"/>
      <c r="AC22" s="59"/>
      <c r="AD22" s="75"/>
      <c r="AE22" s="76"/>
      <c r="AF22" s="76"/>
      <c r="AG22" s="74"/>
      <c r="AH22" s="66"/>
    </row>
    <row r="23">
      <c r="A23" s="70" t="s">
        <v>92</v>
      </c>
      <c r="B23" s="56"/>
      <c r="C23" s="72">
        <v>1197.34</v>
      </c>
      <c r="D23" s="40"/>
      <c r="E23" s="56"/>
      <c r="F23" s="73">
        <f t="shared" si="1"/>
        <v>1197.336667</v>
      </c>
      <c r="G23" s="76"/>
      <c r="H23" s="74"/>
      <c r="I23" s="59"/>
      <c r="J23" s="75" t="s">
        <v>93</v>
      </c>
      <c r="K23" s="76"/>
      <c r="L23" s="73">
        <f t="shared" si="2"/>
        <v>1197.336667</v>
      </c>
      <c r="M23" s="74"/>
      <c r="N23" s="59"/>
      <c r="O23" s="75"/>
      <c r="P23" s="76"/>
      <c r="Q23" s="76"/>
      <c r="R23" s="74"/>
      <c r="S23" s="59"/>
      <c r="T23" s="75"/>
      <c r="U23" s="76"/>
      <c r="V23" s="76"/>
      <c r="W23" s="74"/>
      <c r="X23" s="59"/>
      <c r="Y23" s="75"/>
      <c r="Z23" s="76"/>
      <c r="AA23" s="76"/>
      <c r="AB23" s="74"/>
      <c r="AC23" s="59"/>
      <c r="AD23" s="75"/>
      <c r="AE23" s="76"/>
      <c r="AF23" s="76"/>
      <c r="AG23" s="74"/>
      <c r="AH23" s="66"/>
    </row>
    <row r="24">
      <c r="A24" s="57"/>
      <c r="B24" s="57"/>
      <c r="C24" s="72"/>
      <c r="D24" s="57"/>
      <c r="E24" s="57"/>
      <c r="F24" s="57"/>
      <c r="G24" s="57"/>
      <c r="H24" s="57"/>
      <c r="I24" s="66"/>
      <c r="J24" s="57"/>
      <c r="K24" s="57"/>
      <c r="L24" s="57"/>
      <c r="M24" s="57"/>
      <c r="N24" s="66"/>
      <c r="O24" s="57"/>
      <c r="P24" s="57"/>
      <c r="Q24" s="57"/>
      <c r="R24" s="57"/>
      <c r="S24" s="66"/>
      <c r="T24" s="57"/>
      <c r="U24" s="57"/>
      <c r="V24" s="57"/>
      <c r="W24" s="57"/>
      <c r="X24" s="66"/>
      <c r="Y24" s="57"/>
      <c r="Z24" s="57"/>
      <c r="AA24" s="57"/>
      <c r="AB24" s="57"/>
      <c r="AC24" s="66"/>
      <c r="AD24" s="57"/>
      <c r="AE24" s="57"/>
      <c r="AF24" s="57"/>
      <c r="AG24" s="57"/>
      <c r="AH24" s="66"/>
    </row>
  </sheetData>
  <mergeCells count="37">
    <mergeCell ref="B6:D6"/>
    <mergeCell ref="E6:H6"/>
    <mergeCell ref="B12:B23"/>
    <mergeCell ref="E12:E23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19.63"/>
  </cols>
  <sheetData>
    <row r="1">
      <c r="A1" s="78" t="s">
        <v>94</v>
      </c>
      <c r="B1" s="78" t="s">
        <v>95</v>
      </c>
      <c r="C1" s="78" t="s">
        <v>96</v>
      </c>
    </row>
    <row r="2">
      <c r="A2" s="79">
        <v>1.0</v>
      </c>
      <c r="B2" s="80" t="s">
        <v>10</v>
      </c>
      <c r="C2" s="81">
        <f>Cronograma!D9</f>
        <v>14368.04</v>
      </c>
    </row>
    <row r="3">
      <c r="A3" s="79">
        <v>2.0</v>
      </c>
      <c r="B3" s="80" t="s">
        <v>25</v>
      </c>
      <c r="C3" s="82">
        <f>Cronograma!H9</f>
        <v>14368.04</v>
      </c>
    </row>
    <row r="4">
      <c r="A4" s="79">
        <v>3.0</v>
      </c>
      <c r="B4" s="80" t="s">
        <v>97</v>
      </c>
      <c r="C4" s="82">
        <f>Cronograma!L12</f>
        <v>1197.336667</v>
      </c>
    </row>
    <row r="5">
      <c r="A5" s="79">
        <v>4.0</v>
      </c>
      <c r="B5" s="80" t="s">
        <v>98</v>
      </c>
      <c r="C5" s="82">
        <f>Cronograma!L13</f>
        <v>1197.336667</v>
      </c>
    </row>
    <row r="6">
      <c r="A6" s="79">
        <v>5.0</v>
      </c>
      <c r="B6" s="80" t="s">
        <v>99</v>
      </c>
      <c r="C6" s="82">
        <f>Cronograma!L14</f>
        <v>1197.336667</v>
      </c>
    </row>
    <row r="7">
      <c r="A7" s="79">
        <v>6.0</v>
      </c>
      <c r="B7" s="80" t="s">
        <v>100</v>
      </c>
      <c r="C7" s="82">
        <f>Cronograma!L15</f>
        <v>1197.336667</v>
      </c>
    </row>
    <row r="8">
      <c r="A8" s="79">
        <v>7.0</v>
      </c>
      <c r="B8" s="80" t="s">
        <v>101</v>
      </c>
      <c r="C8" s="82">
        <f>Cronograma!L16</f>
        <v>1197.336667</v>
      </c>
    </row>
    <row r="9">
      <c r="A9" s="79">
        <v>8.0</v>
      </c>
      <c r="B9" s="80" t="s">
        <v>102</v>
      </c>
      <c r="C9" s="82">
        <f>Cronograma!L17</f>
        <v>1197.336667</v>
      </c>
    </row>
    <row r="10">
      <c r="A10" s="79">
        <v>9.0</v>
      </c>
      <c r="B10" s="80" t="s">
        <v>103</v>
      </c>
      <c r="C10" s="82">
        <f>Cronograma!L18</f>
        <v>1197.336667</v>
      </c>
    </row>
    <row r="11">
      <c r="A11" s="79">
        <v>10.0</v>
      </c>
      <c r="B11" s="80" t="s">
        <v>104</v>
      </c>
      <c r="C11" s="82">
        <f>Cronograma!L19</f>
        <v>1197.336667</v>
      </c>
    </row>
    <row r="12">
      <c r="A12" s="79">
        <v>11.0</v>
      </c>
      <c r="B12" s="80" t="s">
        <v>105</v>
      </c>
      <c r="C12" s="82">
        <f>Cronograma!L20</f>
        <v>1197.336667</v>
      </c>
    </row>
    <row r="13">
      <c r="A13" s="79">
        <v>12.0</v>
      </c>
      <c r="B13" s="80" t="s">
        <v>106</v>
      </c>
      <c r="C13" s="82">
        <f>Cronograma!L21</f>
        <v>1197.336667</v>
      </c>
    </row>
    <row r="14">
      <c r="A14" s="79">
        <v>13.0</v>
      </c>
      <c r="B14" s="80" t="s">
        <v>107</v>
      </c>
      <c r="C14" s="82">
        <f>Cronograma!L22</f>
        <v>1197.336667</v>
      </c>
    </row>
    <row r="15">
      <c r="A15" s="79">
        <v>14.0</v>
      </c>
      <c r="B15" s="80" t="s">
        <v>108</v>
      </c>
      <c r="C15" s="82">
        <f>Cronograma!L23</f>
        <v>1197.336667</v>
      </c>
    </row>
    <row r="16">
      <c r="C16" s="83">
        <f>SUM(C2:C15)</f>
        <v>43104.12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2013-05-17T16:00:40Z</dcterms:created>
  <dc:creator>Sarah Lopes Silva</dc:creator>
</cp:coreProperties>
</file>