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ADCON\"/>
    </mc:Choice>
  </mc:AlternateContent>
  <bookViews>
    <workbookView xWindow="0" yWindow="0" windowWidth="19545" windowHeight="12270"/>
  </bookViews>
  <sheets>
    <sheet name="Resumo do Contrato" sheetId="2" r:id="rId1"/>
    <sheet name="Resumo por item" sheetId="1" r:id="rId2"/>
    <sheet name="Cronograma" sheetId="4" r:id="rId3"/>
  </sheets>
  <calcPr calcId="162913"/>
  <fileRecoveryPr repairLoad="1"/>
</workbook>
</file>

<file path=xl/calcChain.xml><?xml version="1.0" encoding="utf-8"?>
<calcChain xmlns="http://schemas.openxmlformats.org/spreadsheetml/2006/main">
  <c r="B3" i="4" l="1"/>
  <c r="F39" i="2" l="1"/>
  <c r="F38" i="2"/>
  <c r="F37" i="2"/>
  <c r="F33" i="2"/>
  <c r="F34" i="2"/>
  <c r="F32" i="2"/>
  <c r="F29" i="2"/>
  <c r="F25" i="2"/>
  <c r="F26" i="2"/>
  <c r="F22" i="2"/>
  <c r="F23" i="2"/>
  <c r="F20" i="2"/>
  <c r="F19" i="2"/>
  <c r="F18" i="2"/>
  <c r="F14" i="2"/>
  <c r="BU26" i="4" l="1"/>
  <c r="BQ26" i="4"/>
  <c r="BM26" i="4"/>
  <c r="BH26" i="4"/>
  <c r="BC26" i="4"/>
  <c r="AW26" i="4"/>
  <c r="AS26" i="4"/>
  <c r="AN26" i="4"/>
  <c r="AI26" i="4"/>
  <c r="AC26" i="4"/>
  <c r="AD22" i="4"/>
  <c r="Y26" i="4"/>
  <c r="AE22" i="4"/>
  <c r="P22" i="4"/>
  <c r="R16" i="4" l="1"/>
  <c r="R12" i="4"/>
  <c r="R11" i="4"/>
  <c r="R13" i="4"/>
  <c r="R14" i="4"/>
  <c r="R15" i="4"/>
  <c r="R17" i="4"/>
  <c r="R18" i="4"/>
  <c r="R19" i="4"/>
  <c r="R20" i="4"/>
  <c r="R21" i="4"/>
  <c r="E26" i="4"/>
  <c r="N26" i="4" l="1"/>
  <c r="J26" i="4"/>
  <c r="Z22" i="4" l="1"/>
  <c r="K10" i="4"/>
  <c r="R10" i="4" l="1"/>
  <c r="K22" i="4"/>
  <c r="I7" i="4"/>
  <c r="R22" i="4" l="1"/>
  <c r="S7" i="4"/>
  <c r="X7" i="4" s="1"/>
  <c r="AM7" i="4" s="1"/>
  <c r="AR7" i="4" s="1"/>
  <c r="BB7" i="4" s="1"/>
  <c r="BG7" i="4" s="1"/>
  <c r="BL7" i="4" s="1"/>
  <c r="BZ7" i="4" s="1"/>
  <c r="F8" i="2"/>
  <c r="AG22" i="4" l="1"/>
  <c r="H41" i="2" l="1"/>
  <c r="G41" i="2"/>
  <c r="E41" i="2"/>
  <c r="F24" i="2"/>
  <c r="F40" i="2"/>
  <c r="F16" i="2" l="1"/>
  <c r="K103" i="1" l="1"/>
  <c r="K104" i="1" l="1"/>
  <c r="F12" i="2"/>
  <c r="F13" i="2"/>
  <c r="F91" i="1" l="1"/>
  <c r="F108" i="1" s="1"/>
  <c r="G108" i="1"/>
  <c r="G91" i="1" l="1"/>
  <c r="F5" i="2"/>
  <c r="F6" i="2"/>
  <c r="F7" i="2"/>
  <c r="F9" i="2"/>
  <c r="F10" i="2"/>
  <c r="F15" i="2"/>
  <c r="F75" i="1" l="1"/>
  <c r="G75" i="1" l="1"/>
  <c r="F4" i="2"/>
  <c r="F41" i="2" s="1"/>
  <c r="F42" i="1" l="1"/>
  <c r="G42" i="1"/>
</calcChain>
</file>

<file path=xl/sharedStrings.xml><?xml version="1.0" encoding="utf-8"?>
<sst xmlns="http://schemas.openxmlformats.org/spreadsheetml/2006/main" count="257" uniqueCount="119">
  <si>
    <t>ITEM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</si>
  <si>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</si>
  <si>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</si>
  <si>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</si>
  <si>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</si>
  <si>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</si>
  <si>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</si>
  <si>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</si>
  <si>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</si>
  <si>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</si>
  <si>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</si>
  <si>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</si>
  <si>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</si>
  <si>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</si>
  <si>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</si>
  <si>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</si>
  <si>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</si>
  <si>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Repactuação</t>
  </si>
  <si>
    <t>SEI Nº</t>
  </si>
  <si>
    <t>VALOR UNITÁRIO MENSAL (R$)</t>
  </si>
  <si>
    <t>VALOR GLOBAL MENSAL (R$)</t>
  </si>
  <si>
    <t>VALOR GLOBAL ANUAL (R$)</t>
  </si>
  <si>
    <t>Valor Acumulado</t>
  </si>
  <si>
    <t>Diferença</t>
  </si>
  <si>
    <t>Valor Mensal</t>
  </si>
  <si>
    <t>Cronograma das parcelas</t>
  </si>
  <si>
    <t>Parcela nº</t>
  </si>
  <si>
    <t>Valor Parcela</t>
  </si>
  <si>
    <t>1º</t>
  </si>
  <si>
    <t>Inserir data fim da parcela proporcional</t>
  </si>
  <si>
    <t>2º</t>
  </si>
  <si>
    <t>3º</t>
  </si>
  <si>
    <t>4º</t>
  </si>
  <si>
    <t>5º</t>
  </si>
  <si>
    <t>6º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</si>
  <si>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</si>
  <si>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</si>
  <si>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</si>
  <si>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</si>
  <si>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</si>
  <si>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</si>
  <si>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</si>
  <si>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</si>
  <si>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07/2016</t>
  </si>
  <si>
    <t>20/02/2016 a 19/02/2017</t>
  </si>
  <si>
    <t>1º Apost - 19/06/2016</t>
  </si>
  <si>
    <t>TA 01/2016 - 15/09/2016</t>
  </si>
  <si>
    <t xml:space="preserve">Supressão </t>
  </si>
  <si>
    <t>Supressão e Acréscimo</t>
  </si>
  <si>
    <t>2º Apost - 11/12/2016</t>
  </si>
  <si>
    <t>Correção do TA 01/2016</t>
  </si>
  <si>
    <t>TA 02/2016 - 11/12/2016</t>
  </si>
  <si>
    <t>3º Apost - 13/12/2016</t>
  </si>
  <si>
    <t>Correção TA 02/2016</t>
  </si>
  <si>
    <t>TA 03/2016 - 13/12/2016</t>
  </si>
  <si>
    <t>Supressão</t>
  </si>
  <si>
    <t>TA 01/2017 - 20/02/2017</t>
  </si>
  <si>
    <t xml:space="preserve">PRORROGAÇÃO </t>
  </si>
  <si>
    <t>20/02/2017 A 19/02/2018</t>
  </si>
  <si>
    <t>4º Apost - 22/02/2017</t>
  </si>
  <si>
    <t>5ºApost - 23/03/2017</t>
  </si>
  <si>
    <t xml:space="preserve">Acréscimo e Repactuação </t>
  </si>
  <si>
    <t>TA 02/2017 - 13/06/2017</t>
  </si>
  <si>
    <t>6º Apost. 13/06/2017</t>
  </si>
  <si>
    <t xml:space="preserve">Repactuação </t>
  </si>
  <si>
    <t>TA 03/2017 - 14/06/2017</t>
  </si>
  <si>
    <t xml:space="preserve">Acréscimo </t>
  </si>
  <si>
    <t>7º Apost - 09/11/2017</t>
  </si>
  <si>
    <t xml:space="preserve">Designação de Fiscal </t>
  </si>
  <si>
    <t>8º Apost - 20/12/2017</t>
  </si>
  <si>
    <t xml:space="preserve">9º Apost - 22/12/2017 </t>
  </si>
  <si>
    <t>10º Apost - 22/12/2017</t>
  </si>
  <si>
    <t>TA 01/2018 - 09/02/2018</t>
  </si>
  <si>
    <t>20/02/2018 a 19/02/2019</t>
  </si>
  <si>
    <t>23209.000208/2018-29</t>
  </si>
  <si>
    <t>TA 02/2018 - 20/02/2018</t>
  </si>
  <si>
    <t>23209.000217/2018-77</t>
  </si>
  <si>
    <t>TA 03/2018 - 01/03/2018</t>
  </si>
  <si>
    <t>23209.000392/2018-08</t>
  </si>
  <si>
    <t>11º Apost - 15/02/2018</t>
  </si>
  <si>
    <t>12º Apost - 10/10/2018</t>
  </si>
  <si>
    <t>23209.002639/2018-26</t>
  </si>
  <si>
    <t>13º Apost - 29/10/2018</t>
  </si>
  <si>
    <t>23209.002858/2018-13</t>
  </si>
  <si>
    <t>14º Apost - 07/12/2018</t>
  </si>
  <si>
    <t xml:space="preserve">Correção 12º Apostilamento </t>
  </si>
  <si>
    <t>15º Apost. 07/12/2018</t>
  </si>
  <si>
    <t>16º Apost - 07/12/2018</t>
  </si>
  <si>
    <t>23209.003810/2018-14</t>
  </si>
  <si>
    <t>ADITIVO 10/2019 - 18/01/2019</t>
  </si>
  <si>
    <t>20/02/2019 a 19/02/2020</t>
  </si>
  <si>
    <t>23209.004185/2018-28</t>
  </si>
  <si>
    <t>Correção 16º Apostilamento</t>
  </si>
  <si>
    <t>Apostilamento 17/2019 - 04/09/2019</t>
  </si>
  <si>
    <t>Apostilamento 18/2019 - 08/10/2019</t>
  </si>
  <si>
    <t>23209.003102/2019-64</t>
  </si>
  <si>
    <t>ADITIVO 11/2019 - 03/12/2019</t>
  </si>
  <si>
    <t>23209.003705/2019-66</t>
  </si>
  <si>
    <t>Apostilamento 19/2019 - 18/11/2019</t>
  </si>
  <si>
    <t>23209.003119/2019-11</t>
  </si>
  <si>
    <t>ADITIVO 12/2019 - 28/01/2020</t>
  </si>
  <si>
    <t>20/02/2020 A 19/02/2021</t>
  </si>
  <si>
    <t>23209.000026/2020-79</t>
  </si>
  <si>
    <t>Apostilamento 20/2020 - 26/03/2020</t>
  </si>
  <si>
    <t xml:space="preserve">Correção Numeração Apostilamentos </t>
  </si>
  <si>
    <t>23209.000683/2020-16</t>
  </si>
  <si>
    <t>Apostilamento 21/2020 - 30/03/2020</t>
  </si>
  <si>
    <t>Apostilamento 22/2020 - 22/04/2020</t>
  </si>
  <si>
    <t>23209.000927/2020-61</t>
  </si>
  <si>
    <t>Apostilamento 23/2020 - 22/09/2020</t>
  </si>
  <si>
    <t>23209.002138/2020-64</t>
  </si>
  <si>
    <t>Apostilamento 24/2020 - 29/09/2020</t>
  </si>
  <si>
    <t>23209.002429/2020-52</t>
  </si>
  <si>
    <t>CONTRATO 07/2016</t>
  </si>
  <si>
    <t xml:space="preserve">1º APOSTILAMENTO </t>
  </si>
  <si>
    <t>20/02/2016 a 19/02/2020</t>
  </si>
  <si>
    <t>Valor Total</t>
  </si>
  <si>
    <t>Abr/2016 a out/2020</t>
  </si>
  <si>
    <t xml:space="preserve">* Informações da 1ª Parcela: Relatório Tesouro Gerencial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</si>
</sst>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454545"/>
      <name val="Open Sans"/>
      <family val="2"/>
    </font>
    <font>
      <sz val="10"/>
      <color rgb="FF000000"/>
      <name val="Arial"/>
      <family val="2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0" applyNumberFormat="1"/>
    <xf numFmtId="0" fontId="0" fillId="0" borderId="2" xfId="0" applyBorder="1" applyAlignment="1">
      <alignment horizontal="center"/>
    </xf>
    <xf numFmtId="0" fontId="0" fillId="5" borderId="2" xfId="0" applyFill="1" applyBorder="1"/>
    <xf numFmtId="44" fontId="0" fillId="5" borderId="2" xfId="1" applyFont="1" applyFill="1" applyBorder="1"/>
    <xf numFmtId="164" fontId="0" fillId="0" borderId="0" xfId="0" applyNumberFormat="1"/>
    <xf numFmtId="0" fontId="0" fillId="0" borderId="2" xfId="0" applyFill="1" applyBorder="1"/>
    <xf numFmtId="44" fontId="0" fillId="0" borderId="2" xfId="1" applyFont="1" applyFill="1" applyBorder="1"/>
    <xf numFmtId="164" fontId="0" fillId="0" borderId="2" xfId="0" applyNumberForma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44" fontId="2" fillId="0" borderId="2" xfId="1" applyFont="1" applyFill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/>
    <xf numFmtId="44" fontId="1" fillId="0" borderId="2" xfId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3" fontId="0" fillId="0" borderId="2" xfId="1" applyNumberFormat="1" applyFont="1" applyFill="1" applyBorder="1"/>
    <xf numFmtId="43" fontId="1" fillId="0" borderId="2" xfId="1" applyNumberFormat="1" applyFont="1" applyFill="1" applyBorder="1"/>
    <xf numFmtId="43" fontId="2" fillId="0" borderId="2" xfId="1" applyNumberFormat="1" applyFont="1" applyBorder="1"/>
    <xf numFmtId="43" fontId="0" fillId="0" borderId="0" xfId="0" applyNumberFormat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4" fontId="4" fillId="0" borderId="2" xfId="1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43" fontId="2" fillId="5" borderId="2" xfId="1" applyNumberFormat="1" applyFont="1" applyFill="1" applyBorder="1"/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13" fillId="9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0" xfId="0" applyFont="1" applyFill="1" applyBorder="1"/>
    <xf numFmtId="0" fontId="2" fillId="8" borderId="8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14" fillId="0" borderId="0" xfId="0" applyFont="1" applyFill="1" applyBorder="1"/>
    <xf numFmtId="0" fontId="15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166" fontId="0" fillId="0" borderId="19" xfId="0" applyNumberFormat="1" applyFill="1" applyBorder="1" applyAlignment="1">
      <alignment horizontal="center"/>
    </xf>
    <xf numFmtId="166" fontId="0" fillId="0" borderId="20" xfId="0" applyNumberForma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4" fontId="0" fillId="0" borderId="21" xfId="1" applyFont="1" applyBorder="1"/>
    <xf numFmtId="0" fontId="0" fillId="0" borderId="22" xfId="0" applyBorder="1" applyAlignment="1"/>
    <xf numFmtId="44" fontId="2" fillId="0" borderId="22" xfId="1" applyFont="1" applyBorder="1" applyAlignment="1">
      <alignment horizontal="center" vertical="center"/>
    </xf>
    <xf numFmtId="0" fontId="0" fillId="0" borderId="22" xfId="0" applyBorder="1"/>
    <xf numFmtId="0" fontId="0" fillId="0" borderId="22" xfId="0" applyFill="1" applyBorder="1"/>
    <xf numFmtId="0" fontId="2" fillId="0" borderId="23" xfId="0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44" fontId="0" fillId="0" borderId="23" xfId="1" applyFont="1" applyBorder="1"/>
    <xf numFmtId="164" fontId="0" fillId="6" borderId="21" xfId="0" applyNumberFormat="1" applyFill="1" applyBorder="1"/>
    <xf numFmtId="44" fontId="0" fillId="0" borderId="22" xfId="0" applyNumberFormat="1" applyBorder="1" applyAlignment="1"/>
    <xf numFmtId="44" fontId="2" fillId="0" borderId="23" xfId="1" applyFont="1" applyBorder="1" applyAlignment="1">
      <alignment horizontal="center" vertical="center"/>
    </xf>
    <xf numFmtId="44" fontId="2" fillId="0" borderId="22" xfId="1" applyFont="1" applyBorder="1" applyAlignment="1">
      <alignment horizontal="center" vertical="center" wrapText="1"/>
    </xf>
    <xf numFmtId="164" fontId="0" fillId="0" borderId="22" xfId="0" applyNumberFormat="1" applyBorder="1"/>
    <xf numFmtId="14" fontId="0" fillId="0" borderId="22" xfId="0" applyNumberFormat="1" applyBorder="1"/>
    <xf numFmtId="0" fontId="0" fillId="0" borderId="27" xfId="0" applyBorder="1"/>
    <xf numFmtId="0" fontId="0" fillId="0" borderId="27" xfId="0" applyFill="1" applyBorder="1"/>
    <xf numFmtId="166" fontId="0" fillId="0" borderId="28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0" fontId="0" fillId="0" borderId="27" xfId="0" applyNumberFormat="1" applyBorder="1" applyAlignment="1">
      <alignment horizontal="center" vertical="center"/>
    </xf>
    <xf numFmtId="44" fontId="0" fillId="7" borderId="9" xfId="1" applyNumberFormat="1" applyFont="1" applyFill="1" applyBorder="1"/>
    <xf numFmtId="0" fontId="2" fillId="8" borderId="21" xfId="0" applyFont="1" applyFill="1" applyBorder="1" applyAlignment="1">
      <alignment horizontal="center"/>
    </xf>
    <xf numFmtId="164" fontId="0" fillId="0" borderId="21" xfId="0" applyNumberFormat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164" fontId="0" fillId="6" borderId="8" xfId="0" applyNumberFormat="1" applyFill="1" applyBorder="1"/>
    <xf numFmtId="44" fontId="0" fillId="7" borderId="32" xfId="1" applyNumberFormat="1" applyFont="1" applyFill="1" applyBorder="1"/>
    <xf numFmtId="44" fontId="0" fillId="0" borderId="33" xfId="0" applyNumberFormat="1" applyBorder="1" applyAlignment="1"/>
    <xf numFmtId="44" fontId="0" fillId="0" borderId="33" xfId="1" applyFont="1" applyFill="1" applyBorder="1"/>
    <xf numFmtId="164" fontId="0" fillId="0" borderId="8" xfId="0" applyNumberFormat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64" fontId="0" fillId="9" borderId="8" xfId="0" applyNumberFormat="1" applyFill="1" applyBorder="1" applyAlignment="1">
      <alignment vertical="center"/>
    </xf>
    <xf numFmtId="44" fontId="0" fillId="0" borderId="27" xfId="0" applyNumberFormat="1" applyBorder="1" applyAlignment="1"/>
    <xf numFmtId="44" fontId="16" fillId="0" borderId="23" xfId="1" applyFont="1" applyFill="1" applyBorder="1" applyAlignment="1">
      <alignment horizontal="center" vertical="center"/>
    </xf>
    <xf numFmtId="0" fontId="0" fillId="2" borderId="0" xfId="0" applyNumberFormat="1" applyFill="1" applyBorder="1"/>
    <xf numFmtId="0" fontId="18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44" fontId="18" fillId="0" borderId="0" xfId="1" applyFont="1" applyBorder="1" applyAlignment="1">
      <alignment horizontal="right" vertical="center"/>
    </xf>
    <xf numFmtId="164" fontId="19" fillId="9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20" fillId="0" borderId="0" xfId="0" applyFont="1" applyAlignment="1">
      <alignment horizontal="justify" vertical="center" readingOrder="1"/>
    </xf>
    <xf numFmtId="4" fontId="4" fillId="0" borderId="0" xfId="0" applyNumberFormat="1" applyFont="1"/>
    <xf numFmtId="4" fontId="6" fillId="0" borderId="0" xfId="0" applyNumberFormat="1" applyFont="1"/>
    <xf numFmtId="44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4" fillId="0" borderId="0" xfId="0" applyNumberFormat="1" applyFont="1"/>
    <xf numFmtId="44" fontId="0" fillId="0" borderId="12" xfId="1" applyFont="1" applyBorder="1"/>
    <xf numFmtId="164" fontId="19" fillId="9" borderId="1" xfId="0" applyNumberFormat="1" applyFont="1" applyFill="1" applyBorder="1" applyAlignment="1">
      <alignment horizontal="right" vertical="center"/>
    </xf>
    <xf numFmtId="44" fontId="0" fillId="0" borderId="1" xfId="1" applyFont="1" applyBorder="1" applyAlignment="1"/>
    <xf numFmtId="44" fontId="21" fillId="0" borderId="13" xfId="1" applyFont="1" applyFill="1" applyBorder="1" applyAlignment="1">
      <alignment horizontal="center" vertical="center"/>
    </xf>
    <xf numFmtId="44" fontId="21" fillId="0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44" fontId="22" fillId="0" borderId="0" xfId="1" applyFont="1" applyFill="1" applyBorder="1" applyAlignment="1">
      <alignment horizontal="center" vertical="center"/>
    </xf>
    <xf numFmtId="164" fontId="19" fillId="9" borderId="17" xfId="0" applyNumberFormat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44" fontId="17" fillId="0" borderId="13" xfId="1" applyFont="1" applyFill="1" applyBorder="1" applyAlignment="1">
      <alignment horizontal="center" vertical="center"/>
    </xf>
    <xf numFmtId="8" fontId="0" fillId="0" borderId="11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  <xf numFmtId="44" fontId="17" fillId="0" borderId="16" xfId="1" applyFont="1" applyFill="1" applyBorder="1" applyAlignment="1">
      <alignment horizontal="center" vertical="center"/>
    </xf>
    <xf numFmtId="44" fontId="17" fillId="0" borderId="17" xfId="1" applyFont="1" applyFill="1" applyBorder="1" applyAlignment="1">
      <alignment horizontal="center" vertical="center"/>
    </xf>
    <xf numFmtId="44" fontId="17" fillId="0" borderId="18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4" fontId="2" fillId="7" borderId="32" xfId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44" fontId="17" fillId="0" borderId="24" xfId="1" applyFont="1" applyFill="1" applyBorder="1" applyAlignment="1">
      <alignment horizontal="center" vertical="center"/>
    </xf>
    <xf numFmtId="44" fontId="17" fillId="0" borderId="25" xfId="1" applyFont="1" applyFill="1" applyBorder="1" applyAlignment="1">
      <alignment horizontal="center" vertical="center"/>
    </xf>
    <xf numFmtId="44" fontId="17" fillId="0" borderId="26" xfId="1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showGridLines="0" tabSelected="1" topLeftCell="B4" workbookViewId="0">
      <selection activeCell="E35" sqref="E35"/>
    </sheetView>
  </sheetViews>
  <sheetFormatPr defaultRowHeight="1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>
      <c r="C1" s="3" t="s">
        <v>1</v>
      </c>
    </row>
    <row r="3" spans="2:11" ht="15.75">
      <c r="B3" s="86" t="s">
        <v>43</v>
      </c>
      <c r="C3" s="83" t="s">
        <v>2</v>
      </c>
      <c r="D3" s="83" t="s">
        <v>3</v>
      </c>
      <c r="E3" s="83" t="s">
        <v>4</v>
      </c>
      <c r="F3" s="83" t="s">
        <v>5</v>
      </c>
      <c r="G3" s="84" t="s">
        <v>6</v>
      </c>
      <c r="H3" s="85" t="s">
        <v>7</v>
      </c>
      <c r="I3" s="83" t="s">
        <v>18</v>
      </c>
      <c r="J3" s="173"/>
      <c r="K3" s="173"/>
    </row>
    <row r="4" spans="2:11">
      <c r="B4" s="73" t="s">
        <v>8</v>
      </c>
      <c r="C4" s="70"/>
      <c r="D4" s="74" t="s">
        <v>44</v>
      </c>
      <c r="E4" s="70">
        <v>3494183.64</v>
      </c>
      <c r="F4" s="70">
        <f>E4/12</f>
        <v>291181.97000000003</v>
      </c>
      <c r="G4" s="71"/>
      <c r="H4" s="72"/>
      <c r="I4" s="74"/>
      <c r="J4" s="7"/>
    </row>
    <row r="5" spans="2:11">
      <c r="B5" s="73" t="s">
        <v>45</v>
      </c>
      <c r="C5" s="70" t="s">
        <v>17</v>
      </c>
      <c r="D5" s="69"/>
      <c r="E5" s="70">
        <v>1006377</v>
      </c>
      <c r="F5" s="70">
        <f t="shared" ref="F5:F15" si="0">E5/12</f>
        <v>83864.75</v>
      </c>
      <c r="G5" s="71"/>
      <c r="H5" s="72"/>
      <c r="I5" s="69"/>
      <c r="J5" s="7"/>
    </row>
    <row r="6" spans="2:11">
      <c r="B6" s="73" t="s">
        <v>46</v>
      </c>
      <c r="C6" s="70" t="s">
        <v>48</v>
      </c>
      <c r="D6" s="69"/>
      <c r="E6" s="70">
        <v>78837.119999999995</v>
      </c>
      <c r="F6" s="70">
        <f t="shared" si="0"/>
        <v>6569.7599999999993</v>
      </c>
      <c r="G6" s="71">
        <v>1.7520000000000001E-2</v>
      </c>
      <c r="H6" s="72"/>
      <c r="I6" s="69"/>
      <c r="J6" s="7"/>
    </row>
    <row r="7" spans="2:11">
      <c r="B7" s="73" t="s">
        <v>49</v>
      </c>
      <c r="C7" s="70" t="s">
        <v>50</v>
      </c>
      <c r="D7" s="74"/>
      <c r="E7" s="70"/>
      <c r="F7" s="70">
        <f t="shared" si="0"/>
        <v>0</v>
      </c>
      <c r="G7" s="71"/>
      <c r="H7" s="72"/>
      <c r="I7" s="74"/>
      <c r="J7" s="7"/>
    </row>
    <row r="8" spans="2:11">
      <c r="B8" s="73" t="s">
        <v>51</v>
      </c>
      <c r="C8" s="70" t="s">
        <v>61</v>
      </c>
      <c r="D8" s="74"/>
      <c r="E8" s="70">
        <v>88175.16</v>
      </c>
      <c r="F8" s="70">
        <f>E8/12</f>
        <v>7347.93</v>
      </c>
      <c r="G8" s="71"/>
      <c r="H8" s="72"/>
      <c r="I8" s="75"/>
      <c r="J8" s="7"/>
    </row>
    <row r="9" spans="2:11">
      <c r="B9" s="73" t="s">
        <v>52</v>
      </c>
      <c r="C9" s="70" t="s">
        <v>53</v>
      </c>
      <c r="D9" s="74"/>
      <c r="E9" s="70"/>
      <c r="F9" s="70">
        <f t="shared" si="0"/>
        <v>0</v>
      </c>
      <c r="G9" s="71"/>
      <c r="H9" s="72"/>
      <c r="I9" s="74"/>
      <c r="J9" s="7"/>
    </row>
    <row r="10" spans="2:11">
      <c r="B10" s="73" t="s">
        <v>54</v>
      </c>
      <c r="C10" s="70" t="s">
        <v>55</v>
      </c>
      <c r="D10" s="69"/>
      <c r="E10" s="70">
        <v>-45178.2</v>
      </c>
      <c r="F10" s="70">
        <f t="shared" si="0"/>
        <v>-3764.85</v>
      </c>
      <c r="G10" s="71"/>
      <c r="H10" s="72">
        <v>0.01</v>
      </c>
      <c r="I10" s="69"/>
      <c r="J10" s="7"/>
    </row>
    <row r="11" spans="2:11">
      <c r="B11" s="73" t="s">
        <v>56</v>
      </c>
      <c r="C11" s="70" t="s">
        <v>57</v>
      </c>
      <c r="D11" s="69" t="s">
        <v>58</v>
      </c>
      <c r="E11" s="70"/>
      <c r="F11" s="70"/>
      <c r="G11" s="71"/>
      <c r="H11" s="72"/>
      <c r="I11" s="69"/>
      <c r="J11" s="7"/>
    </row>
    <row r="12" spans="2:11">
      <c r="B12" s="73" t="s">
        <v>59</v>
      </c>
      <c r="C12" s="70" t="s">
        <v>17</v>
      </c>
      <c r="D12" s="69"/>
      <c r="E12" s="70">
        <v>23845.08</v>
      </c>
      <c r="F12" s="70">
        <f>E12/12</f>
        <v>1987.0900000000001</v>
      </c>
      <c r="G12" s="71"/>
      <c r="H12" s="72"/>
      <c r="I12" s="69"/>
      <c r="J12" s="7"/>
      <c r="K12" s="8"/>
    </row>
    <row r="13" spans="2:11">
      <c r="B13" s="73" t="s">
        <v>60</v>
      </c>
      <c r="C13" s="70" t="s">
        <v>17</v>
      </c>
      <c r="D13" s="69"/>
      <c r="E13" s="70">
        <v>280724.03999999998</v>
      </c>
      <c r="F13" s="70">
        <f>E13/12</f>
        <v>23393.67</v>
      </c>
      <c r="G13" s="71"/>
      <c r="H13" s="72"/>
      <c r="I13" s="69"/>
      <c r="J13" s="7"/>
      <c r="K13" s="8"/>
    </row>
    <row r="14" spans="2:11">
      <c r="B14" s="73" t="s">
        <v>63</v>
      </c>
      <c r="C14" s="70" t="s">
        <v>64</v>
      </c>
      <c r="D14" s="69"/>
      <c r="E14" s="70">
        <v>-10902.12</v>
      </c>
      <c r="F14" s="70">
        <f>E14/12</f>
        <v>-908.5100000000001</v>
      </c>
      <c r="G14" s="71"/>
      <c r="H14" s="72"/>
      <c r="I14" s="69"/>
      <c r="J14" s="7"/>
      <c r="K14" s="8"/>
    </row>
    <row r="15" spans="2:11">
      <c r="B15" s="73" t="s">
        <v>62</v>
      </c>
      <c r="C15" s="70" t="s">
        <v>55</v>
      </c>
      <c r="D15" s="69"/>
      <c r="E15" s="70">
        <v>-191833.32</v>
      </c>
      <c r="F15" s="70">
        <f t="shared" si="0"/>
        <v>-15986.11</v>
      </c>
      <c r="G15" s="71"/>
      <c r="H15" s="72">
        <v>3.9800000000000002E-2</v>
      </c>
      <c r="I15" s="69"/>
      <c r="J15" s="7"/>
      <c r="K15" s="8"/>
    </row>
    <row r="16" spans="2:11">
      <c r="B16" s="73" t="s">
        <v>65</v>
      </c>
      <c r="C16" s="70" t="s">
        <v>66</v>
      </c>
      <c r="D16" s="69"/>
      <c r="E16" s="70">
        <v>365428.68</v>
      </c>
      <c r="F16" s="70">
        <f>E16/12</f>
        <v>30452.39</v>
      </c>
      <c r="G16" s="71">
        <v>7.5800000000000006E-2</v>
      </c>
      <c r="H16" s="72"/>
      <c r="I16" s="69"/>
      <c r="J16" s="7"/>
      <c r="K16" s="8"/>
    </row>
    <row r="17" spans="2:11">
      <c r="B17" s="73" t="s">
        <v>67</v>
      </c>
      <c r="C17" s="70" t="s">
        <v>68</v>
      </c>
      <c r="D17" s="69"/>
      <c r="E17" s="70"/>
      <c r="F17" s="70"/>
      <c r="G17" s="71"/>
      <c r="H17" s="72"/>
      <c r="I17" s="69"/>
      <c r="J17" s="7"/>
      <c r="K17" s="8"/>
    </row>
    <row r="18" spans="2:11">
      <c r="B18" s="73" t="s">
        <v>69</v>
      </c>
      <c r="C18" s="70" t="s">
        <v>64</v>
      </c>
      <c r="D18" s="69"/>
      <c r="E18" s="70">
        <v>20574</v>
      </c>
      <c r="F18" s="70">
        <f>E18/12</f>
        <v>1714.5</v>
      </c>
      <c r="G18" s="71"/>
      <c r="H18" s="72"/>
      <c r="I18" s="69"/>
      <c r="J18" s="7"/>
      <c r="K18" s="8"/>
    </row>
    <row r="19" spans="2:11">
      <c r="B19" s="73" t="s">
        <v>70</v>
      </c>
      <c r="C19" s="70" t="s">
        <v>64</v>
      </c>
      <c r="D19" s="69"/>
      <c r="E19" s="70">
        <v>-68143.44</v>
      </c>
      <c r="F19" s="70">
        <f>E19/12</f>
        <v>-5678.62</v>
      </c>
      <c r="G19" s="71"/>
      <c r="H19" s="72"/>
      <c r="I19" s="69"/>
      <c r="J19" s="7"/>
      <c r="K19" s="8"/>
    </row>
    <row r="20" spans="2:11">
      <c r="B20" s="73" t="s">
        <v>71</v>
      </c>
      <c r="C20" s="70" t="s">
        <v>64</v>
      </c>
      <c r="D20" s="69"/>
      <c r="E20" s="70">
        <v>17809.439999999999</v>
      </c>
      <c r="F20" s="70">
        <f>E20/12</f>
        <v>1484.12</v>
      </c>
      <c r="G20" s="71"/>
      <c r="H20" s="72"/>
      <c r="I20" s="69"/>
      <c r="J20" s="7"/>
      <c r="K20" s="8"/>
    </row>
    <row r="21" spans="2:11">
      <c r="B21" s="73" t="s">
        <v>72</v>
      </c>
      <c r="C21" s="70" t="s">
        <v>57</v>
      </c>
      <c r="D21" s="69" t="s">
        <v>73</v>
      </c>
      <c r="E21" s="70"/>
      <c r="F21" s="70"/>
      <c r="G21" s="71"/>
      <c r="H21" s="72"/>
      <c r="I21" s="69" t="s">
        <v>74</v>
      </c>
      <c r="J21" s="7"/>
      <c r="K21" s="8"/>
    </row>
    <row r="22" spans="2:11">
      <c r="B22" s="73" t="s">
        <v>79</v>
      </c>
      <c r="C22" s="70" t="s">
        <v>64</v>
      </c>
      <c r="D22" s="69"/>
      <c r="E22" s="70">
        <v>-40068.839999999997</v>
      </c>
      <c r="F22" s="70">
        <f>E22/12</f>
        <v>-3339.0699999999997</v>
      </c>
      <c r="G22" s="71"/>
      <c r="H22" s="72"/>
      <c r="I22" s="69"/>
      <c r="J22" s="7"/>
      <c r="K22" s="8"/>
    </row>
    <row r="23" spans="2:11">
      <c r="B23" s="73" t="s">
        <v>75</v>
      </c>
      <c r="C23" s="70" t="s">
        <v>47</v>
      </c>
      <c r="D23" s="69"/>
      <c r="E23" s="70">
        <v>-57481.68</v>
      </c>
      <c r="F23" s="70">
        <f>E23/12</f>
        <v>-4790.1400000000003</v>
      </c>
      <c r="G23" s="71"/>
      <c r="H23" s="72">
        <v>1.45092E-2</v>
      </c>
      <c r="I23" s="69" t="s">
        <v>76</v>
      </c>
      <c r="J23" s="7"/>
      <c r="K23" s="8"/>
    </row>
    <row r="24" spans="2:11">
      <c r="B24" s="73" t="s">
        <v>77</v>
      </c>
      <c r="C24" s="70" t="s">
        <v>66</v>
      </c>
      <c r="D24" s="69"/>
      <c r="E24" s="70">
        <v>117455.88</v>
      </c>
      <c r="F24" s="70">
        <f>E24/12</f>
        <v>9787.99</v>
      </c>
      <c r="G24" s="71">
        <v>2.47E-2</v>
      </c>
      <c r="H24" s="72"/>
      <c r="I24" s="69" t="s">
        <v>78</v>
      </c>
      <c r="J24" s="7"/>
      <c r="K24" s="8"/>
    </row>
    <row r="25" spans="2:11">
      <c r="B25" s="73" t="s">
        <v>80</v>
      </c>
      <c r="C25" s="70" t="s">
        <v>64</v>
      </c>
      <c r="D25" s="69"/>
      <c r="E25" s="70">
        <v>-8162.16</v>
      </c>
      <c r="F25" s="70">
        <f>E25/12</f>
        <v>-680.18</v>
      </c>
      <c r="G25" s="71"/>
      <c r="H25" s="72"/>
      <c r="I25" s="69"/>
      <c r="J25" s="7"/>
      <c r="K25" s="8"/>
    </row>
    <row r="26" spans="2:11">
      <c r="B26" s="73" t="s">
        <v>82</v>
      </c>
      <c r="C26" s="70" t="s">
        <v>64</v>
      </c>
      <c r="D26" s="69"/>
      <c r="E26" s="70">
        <v>143348.46</v>
      </c>
      <c r="F26" s="70">
        <f>E26/12</f>
        <v>11945.705</v>
      </c>
      <c r="G26" s="71"/>
      <c r="H26" s="72"/>
      <c r="I26" s="69" t="s">
        <v>81</v>
      </c>
      <c r="J26" s="7"/>
      <c r="K26" s="8"/>
    </row>
    <row r="27" spans="2:11">
      <c r="B27" s="73" t="s">
        <v>84</v>
      </c>
      <c r="C27" s="70" t="s">
        <v>85</v>
      </c>
      <c r="D27" s="69"/>
      <c r="E27" s="70"/>
      <c r="F27" s="70"/>
      <c r="G27" s="71"/>
      <c r="H27" s="72"/>
      <c r="I27" s="69" t="s">
        <v>83</v>
      </c>
      <c r="J27" s="7"/>
      <c r="K27" s="8"/>
    </row>
    <row r="28" spans="2:11">
      <c r="B28" s="73" t="s">
        <v>86</v>
      </c>
      <c r="C28" s="70" t="s">
        <v>85</v>
      </c>
      <c r="D28" s="69"/>
      <c r="E28" s="70"/>
      <c r="F28" s="70"/>
      <c r="G28" s="71"/>
      <c r="H28" s="72"/>
      <c r="I28" s="69"/>
      <c r="J28" s="7"/>
      <c r="K28" s="8"/>
    </row>
    <row r="29" spans="2:11">
      <c r="B29" s="73" t="s">
        <v>87</v>
      </c>
      <c r="C29" s="70" t="s">
        <v>64</v>
      </c>
      <c r="D29" s="226"/>
      <c r="E29" s="165">
        <v>60055.62</v>
      </c>
      <c r="F29" s="70">
        <f>E29/12</f>
        <v>5004.6350000000002</v>
      </c>
      <c r="G29" s="71"/>
      <c r="H29" s="72"/>
      <c r="I29" s="69" t="s">
        <v>88</v>
      </c>
      <c r="J29" s="7"/>
      <c r="K29" s="8"/>
    </row>
    <row r="30" spans="2:11">
      <c r="B30" s="73" t="s">
        <v>89</v>
      </c>
      <c r="C30" s="70" t="s">
        <v>57</v>
      </c>
      <c r="D30" s="69" t="s">
        <v>90</v>
      </c>
      <c r="E30" s="165"/>
      <c r="F30" s="70"/>
      <c r="G30" s="71"/>
      <c r="H30" s="72"/>
      <c r="I30" s="69" t="s">
        <v>91</v>
      </c>
      <c r="J30" s="7"/>
      <c r="K30" s="8"/>
    </row>
    <row r="31" spans="2:11">
      <c r="B31" s="73" t="s">
        <v>93</v>
      </c>
      <c r="C31" s="70" t="s">
        <v>92</v>
      </c>
      <c r="D31" s="69"/>
      <c r="E31" s="165"/>
      <c r="F31" s="70"/>
      <c r="G31" s="71"/>
      <c r="H31" s="72"/>
      <c r="I31" s="69"/>
      <c r="J31" s="7"/>
      <c r="K31" s="8"/>
    </row>
    <row r="32" spans="2:11">
      <c r="B32" s="73" t="s">
        <v>94</v>
      </c>
      <c r="C32" s="70" t="s">
        <v>64</v>
      </c>
      <c r="D32" s="69"/>
      <c r="E32" s="70">
        <v>27365.88</v>
      </c>
      <c r="F32" s="70">
        <f>E32/12</f>
        <v>2280.4900000000002</v>
      </c>
      <c r="G32" s="71"/>
      <c r="H32" s="72"/>
      <c r="I32" s="69" t="s">
        <v>95</v>
      </c>
      <c r="J32" s="7"/>
      <c r="K32" s="8"/>
    </row>
    <row r="33" spans="2:11">
      <c r="B33" s="73" t="s">
        <v>98</v>
      </c>
      <c r="C33" s="70" t="s">
        <v>64</v>
      </c>
      <c r="D33" s="69"/>
      <c r="E33" s="70">
        <v>239580.52</v>
      </c>
      <c r="F33" s="70">
        <f>E33/12</f>
        <v>19965.043333333331</v>
      </c>
      <c r="G33" s="71"/>
      <c r="H33" s="72"/>
      <c r="I33" s="69" t="s">
        <v>99</v>
      </c>
      <c r="J33" s="7"/>
      <c r="K33" s="8"/>
    </row>
    <row r="34" spans="2:11">
      <c r="B34" s="73" t="s">
        <v>96</v>
      </c>
      <c r="C34" s="70" t="s">
        <v>66</v>
      </c>
      <c r="D34" s="226"/>
      <c r="E34" s="70">
        <v>54444.72</v>
      </c>
      <c r="F34" s="70">
        <f>E34/12</f>
        <v>4537.0600000000004</v>
      </c>
      <c r="G34" s="71">
        <v>9.8200000000000006E-3</v>
      </c>
      <c r="H34" s="72"/>
      <c r="I34" s="69" t="s">
        <v>97</v>
      </c>
      <c r="J34" s="7"/>
      <c r="K34" s="8"/>
    </row>
    <row r="35" spans="2:11">
      <c r="B35" s="73" t="s">
        <v>100</v>
      </c>
      <c r="C35" s="70" t="s">
        <v>57</v>
      </c>
      <c r="D35" s="69" t="s">
        <v>101</v>
      </c>
      <c r="E35" s="70"/>
      <c r="F35" s="70"/>
      <c r="G35" s="71"/>
      <c r="H35" s="72"/>
      <c r="I35" s="166" t="s">
        <v>102</v>
      </c>
      <c r="J35" s="7"/>
      <c r="K35" s="8"/>
    </row>
    <row r="36" spans="2:11">
      <c r="B36" s="73" t="s">
        <v>103</v>
      </c>
      <c r="C36" s="70" t="s">
        <v>104</v>
      </c>
      <c r="D36" s="69"/>
      <c r="E36" s="70"/>
      <c r="F36" s="70"/>
      <c r="G36" s="71"/>
      <c r="H36" s="72"/>
      <c r="I36" s="69"/>
      <c r="J36" s="7"/>
      <c r="K36" s="8"/>
    </row>
    <row r="37" spans="2:11">
      <c r="B37" s="73" t="s">
        <v>106</v>
      </c>
      <c r="C37" s="70" t="s">
        <v>64</v>
      </c>
      <c r="D37" s="69"/>
      <c r="E37" s="70">
        <v>1628.28</v>
      </c>
      <c r="F37" s="70">
        <f>E37/12</f>
        <v>135.69</v>
      </c>
      <c r="G37" s="71"/>
      <c r="H37" s="72"/>
      <c r="I37" s="69" t="s">
        <v>105</v>
      </c>
      <c r="J37" s="7"/>
      <c r="K37" s="8"/>
    </row>
    <row r="38" spans="2:11">
      <c r="B38" s="73" t="s">
        <v>107</v>
      </c>
      <c r="C38" s="70" t="s">
        <v>64</v>
      </c>
      <c r="D38" s="69"/>
      <c r="E38" s="70">
        <v>45406.559999999998</v>
      </c>
      <c r="F38" s="70">
        <f>E38/12</f>
        <v>3783.8799999999997</v>
      </c>
      <c r="G38" s="71"/>
      <c r="H38" s="72"/>
      <c r="I38" s="69" t="s">
        <v>108</v>
      </c>
      <c r="J38" s="7"/>
      <c r="K38" s="8"/>
    </row>
    <row r="39" spans="2:11">
      <c r="B39" s="73" t="s">
        <v>109</v>
      </c>
      <c r="C39" s="70" t="s">
        <v>64</v>
      </c>
      <c r="D39" s="69"/>
      <c r="E39" s="70">
        <v>100662.12</v>
      </c>
      <c r="F39" s="70">
        <f>E39/12</f>
        <v>8388.51</v>
      </c>
      <c r="G39" s="71"/>
      <c r="H39" s="72"/>
      <c r="I39" s="69" t="s">
        <v>110</v>
      </c>
      <c r="J39" s="7"/>
      <c r="K39" s="8"/>
    </row>
    <row r="40" spans="2:11">
      <c r="B40" s="67" t="s">
        <v>111</v>
      </c>
      <c r="C40" s="68" t="s">
        <v>64</v>
      </c>
      <c r="D40" s="69"/>
      <c r="E40" s="70">
        <v>3720</v>
      </c>
      <c r="F40" s="70">
        <f>E40/12</f>
        <v>310</v>
      </c>
      <c r="G40" s="71"/>
      <c r="H40" s="72"/>
      <c r="I40" s="69" t="s">
        <v>112</v>
      </c>
      <c r="J40" s="7"/>
      <c r="K40" s="8"/>
    </row>
    <row r="41" spans="2:11">
      <c r="B41" s="76" t="s">
        <v>9</v>
      </c>
      <c r="C41" s="77"/>
      <c r="D41" s="78"/>
      <c r="E41" s="79">
        <f>SUM(E4:E40)</f>
        <v>5747852.4399999995</v>
      </c>
      <c r="F41" s="79">
        <f>SUM(F4:F40)</f>
        <v>478987.70333333343</v>
      </c>
      <c r="G41" s="80">
        <f>SUM(G4:G40)</f>
        <v>0.12784000000000001</v>
      </c>
      <c r="H41" s="81">
        <f>SUM(H4:H40)</f>
        <v>6.4309200000000011E-2</v>
      </c>
      <c r="I41" s="78"/>
      <c r="J41" s="9"/>
    </row>
    <row r="42" spans="2:11">
      <c r="C42" s="10"/>
      <c r="E42" s="10"/>
      <c r="F42" s="10"/>
      <c r="G42" s="11"/>
      <c r="H42" s="12"/>
    </row>
    <row r="43" spans="2:11">
      <c r="E43" s="10"/>
      <c r="F43" s="14"/>
      <c r="G43" s="54"/>
    </row>
    <row r="44" spans="2:11">
      <c r="C44" s="163"/>
      <c r="D44" s="163"/>
      <c r="E44" s="53"/>
      <c r="G44" s="54"/>
      <c r="J44" s="13"/>
    </row>
    <row r="45" spans="2:11">
      <c r="B45" s="163"/>
      <c r="C45" s="163"/>
      <c r="E45" s="52"/>
      <c r="G45" s="54"/>
    </row>
    <row r="46" spans="2:11">
      <c r="B46" s="163"/>
      <c r="C46" s="163"/>
      <c r="E46" s="14"/>
      <c r="F46" s="167"/>
      <c r="G46" s="54"/>
    </row>
    <row r="47" spans="2:11">
      <c r="B47" s="163"/>
      <c r="C47" s="163"/>
      <c r="D47" s="163"/>
      <c r="E47" s="163"/>
      <c r="F47" s="163"/>
      <c r="G47" s="54"/>
    </row>
    <row r="48" spans="2:11">
      <c r="B48" s="163"/>
      <c r="C48" s="163"/>
      <c r="E48" s="163"/>
      <c r="F48" s="163"/>
    </row>
    <row r="49" spans="2:7">
      <c r="B49" s="163"/>
      <c r="C49" s="163"/>
      <c r="D49" s="163"/>
      <c r="E49" s="163"/>
    </row>
    <row r="50" spans="2:7">
      <c r="B50" s="163"/>
    </row>
    <row r="51" spans="2:7">
      <c r="B51" s="163"/>
      <c r="C51" s="163"/>
      <c r="D51" s="163"/>
      <c r="E51" s="163"/>
    </row>
    <row r="52" spans="2:7">
      <c r="C52" s="163"/>
      <c r="D52" s="163"/>
      <c r="E52" s="163"/>
      <c r="F52" s="163"/>
      <c r="G52" s="164"/>
    </row>
    <row r="53" spans="2:7">
      <c r="B53" s="163"/>
      <c r="C53" s="163"/>
      <c r="D53" s="163"/>
      <c r="E53" s="163"/>
    </row>
    <row r="54" spans="2:7">
      <c r="B54" s="163"/>
      <c r="C54" s="163"/>
    </row>
    <row r="55" spans="2:7">
      <c r="B55" s="163"/>
    </row>
    <row r="56" spans="2:7">
      <c r="C56" s="163"/>
    </row>
  </sheetData>
  <mergeCells count="1">
    <mergeCell ref="J3:K3"/>
  </mergeCells>
  <conditionalFormatting sqref="C1:C9 C11:C14 C17:C1048576">
    <cfRule type="containsText" dxfId="7" priority="11" operator="containsText" text="acréscimo">
      <formula>NOT(ISERROR(SEARCH("acréscimo",C1)))</formula>
    </cfRule>
    <cfRule type="containsText" dxfId="6" priority="12" operator="containsText" text="supressão">
      <formula>NOT(ISERROR(SEARCH("supressão",C1)))</formula>
    </cfRule>
  </conditionalFormatting>
  <conditionalFormatting sqref="C10">
    <cfRule type="containsText" dxfId="5" priority="9" operator="containsText" text="acréscimo">
      <formula>NOT(ISERROR(SEARCH("acréscimo",C10)))</formula>
    </cfRule>
    <cfRule type="containsText" dxfId="4" priority="10" operator="containsText" text="supressão">
      <formula>NOT(ISERROR(SEARCH("supressão",C10)))</formula>
    </cfRule>
  </conditionalFormatting>
  <conditionalFormatting sqref="C15">
    <cfRule type="containsText" dxfId="3" priority="5" operator="containsText" text="acréscimo">
      <formula>NOT(ISERROR(SEARCH("acréscimo",C15)))</formula>
    </cfRule>
    <cfRule type="containsText" dxfId="2" priority="6" operator="containsText" text="supressão">
      <formula>NOT(ISERROR(SEARCH("supressão",C15)))</formula>
    </cfRule>
  </conditionalFormatting>
  <conditionalFormatting sqref="C16">
    <cfRule type="containsText" dxfId="1" priority="3" operator="containsText" text="acréscimo">
      <formula>NOT(ISERROR(SEARCH("acréscimo",C16)))</formula>
    </cfRule>
    <cfRule type="containsText" dxfId="0" priority="4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6"/>
  <sheetViews>
    <sheetView showGridLines="0" topLeftCell="A142" zoomScale="90" zoomScaleNormal="90" workbookViewId="0">
      <selection activeCell="C144" sqref="B144:I156"/>
    </sheetView>
  </sheetViews>
  <sheetFormatPr defaultRowHeight="1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/>
    <row r="2" spans="2:9" ht="15.75" thickBot="1">
      <c r="B2" s="182" t="s">
        <v>113</v>
      </c>
      <c r="C2" s="182"/>
      <c r="D2" s="182"/>
      <c r="E2" s="182"/>
      <c r="F2" s="182"/>
      <c r="G2" s="182"/>
    </row>
    <row r="3" spans="2:9" ht="45.75" thickBot="1">
      <c r="B3" s="18" t="s">
        <v>0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</row>
    <row r="4" spans="2:9" ht="15.75" thickBot="1">
      <c r="B4" s="15"/>
      <c r="C4" s="16"/>
      <c r="D4" s="16"/>
      <c r="E4" s="17"/>
      <c r="F4" s="17"/>
      <c r="G4" s="17"/>
    </row>
    <row r="5" spans="2:9" ht="15.75" thickBot="1">
      <c r="B5" s="15"/>
      <c r="C5" s="16"/>
      <c r="D5" s="16"/>
      <c r="E5" s="17"/>
      <c r="F5" s="17"/>
      <c r="G5" s="17"/>
    </row>
    <row r="6" spans="2:9" ht="15.75" thickBot="1">
      <c r="B6" s="15"/>
      <c r="C6" s="16"/>
      <c r="D6" s="16"/>
      <c r="E6" s="17"/>
      <c r="F6" s="17"/>
      <c r="G6" s="17"/>
    </row>
    <row r="7" spans="2:9" ht="15.75" thickBot="1">
      <c r="B7" s="15"/>
      <c r="C7" s="16"/>
      <c r="D7" s="16"/>
      <c r="E7" s="17"/>
      <c r="F7" s="17"/>
      <c r="G7" s="17"/>
    </row>
    <row r="8" spans="2:9" ht="15.75" thickBot="1">
      <c r="B8" s="15"/>
      <c r="C8" s="16"/>
      <c r="D8" s="16"/>
      <c r="E8" s="17"/>
      <c r="F8" s="17"/>
      <c r="G8" s="17"/>
    </row>
    <row r="9" spans="2:9" ht="15.75" thickBot="1">
      <c r="B9" s="15"/>
      <c r="C9" s="16"/>
      <c r="D9" s="16"/>
      <c r="E9" s="17"/>
      <c r="F9" s="17"/>
      <c r="G9" s="17"/>
    </row>
    <row r="10" spans="2:9" ht="15.75" thickBot="1">
      <c r="B10" s="15"/>
      <c r="C10" s="16"/>
      <c r="D10" s="16"/>
      <c r="E10" s="17"/>
      <c r="F10" s="17"/>
      <c r="G10" s="17"/>
    </row>
    <row r="11" spans="2:9" ht="15.75" thickBot="1">
      <c r="B11" s="15"/>
      <c r="C11" s="16"/>
      <c r="D11" s="16"/>
      <c r="E11" s="17"/>
      <c r="F11" s="17"/>
      <c r="G11" s="17"/>
    </row>
    <row r="12" spans="2:9" ht="15.75" thickBot="1">
      <c r="B12" s="15"/>
      <c r="C12" s="16"/>
      <c r="D12" s="16"/>
      <c r="E12" s="17"/>
      <c r="F12" s="17"/>
      <c r="G12" s="17"/>
    </row>
    <row r="13" spans="2:9" ht="15.75" thickBot="1">
      <c r="B13" s="186"/>
      <c r="C13" s="186"/>
      <c r="D13" s="16"/>
      <c r="E13" s="17"/>
      <c r="F13" s="17"/>
      <c r="G13" s="17"/>
    </row>
    <row r="14" spans="2:9" ht="15.75" thickBot="1"/>
    <row r="15" spans="2:9" ht="15.75" thickBot="1">
      <c r="B15" s="182" t="s">
        <v>114</v>
      </c>
      <c r="C15" s="182"/>
      <c r="D15" s="182"/>
      <c r="E15" s="182"/>
      <c r="F15" s="182"/>
      <c r="G15" s="182"/>
    </row>
    <row r="16" spans="2:9" ht="45.75" thickBot="1">
      <c r="B16" s="18" t="s">
        <v>0</v>
      </c>
      <c r="C16" s="19" t="s">
        <v>10</v>
      </c>
      <c r="D16" s="19" t="s">
        <v>11</v>
      </c>
      <c r="E16" s="19" t="s">
        <v>12</v>
      </c>
      <c r="F16" s="19" t="s">
        <v>13</v>
      </c>
      <c r="G16" s="19" t="s">
        <v>14</v>
      </c>
      <c r="H16" s="21" t="s">
        <v>15</v>
      </c>
      <c r="I16" s="21" t="s">
        <v>16</v>
      </c>
    </row>
    <row r="17" spans="2:9" ht="15.75" thickBot="1">
      <c r="B17" s="15"/>
      <c r="C17" s="16"/>
      <c r="D17" s="16"/>
      <c r="E17" s="17"/>
      <c r="F17" s="17"/>
      <c r="G17" s="17"/>
      <c r="H17" s="20"/>
      <c r="I17" s="20"/>
    </row>
    <row r="18" spans="2:9" ht="15.75" thickBot="1">
      <c r="B18" s="15"/>
      <c r="C18" s="16"/>
      <c r="D18" s="16"/>
      <c r="E18" s="17"/>
      <c r="F18" s="17"/>
      <c r="G18" s="17"/>
      <c r="H18" s="20"/>
      <c r="I18" s="20"/>
    </row>
    <row r="19" spans="2:9" ht="15.75" thickBot="1">
      <c r="B19" s="15"/>
      <c r="C19" s="16"/>
      <c r="D19" s="16"/>
      <c r="E19" s="17"/>
      <c r="F19" s="17"/>
      <c r="G19" s="17"/>
      <c r="H19" s="20"/>
      <c r="I19" s="20"/>
    </row>
    <row r="20" spans="2:9" ht="15.75" thickBot="1">
      <c r="B20" s="15"/>
      <c r="C20" s="16"/>
      <c r="D20" s="16"/>
      <c r="E20" s="17"/>
      <c r="F20" s="17"/>
      <c r="G20" s="17"/>
      <c r="H20" s="20"/>
      <c r="I20" s="20"/>
    </row>
    <row r="21" spans="2:9" ht="15.75" thickBot="1">
      <c r="B21" s="15"/>
      <c r="C21" s="16"/>
      <c r="D21" s="16"/>
      <c r="E21" s="17"/>
      <c r="F21" s="17"/>
      <c r="G21" s="17"/>
      <c r="H21" s="20"/>
      <c r="I21" s="20"/>
    </row>
    <row r="22" spans="2:9" ht="15.75" thickBot="1">
      <c r="B22" s="15"/>
      <c r="C22" s="16"/>
      <c r="D22" s="16"/>
      <c r="E22" s="17"/>
      <c r="F22" s="17"/>
      <c r="G22" s="17"/>
      <c r="H22" s="20"/>
      <c r="I22" s="20"/>
    </row>
    <row r="23" spans="2:9" ht="15.75" thickBot="1">
      <c r="B23" s="15"/>
      <c r="C23" s="16"/>
      <c r="D23" s="16"/>
      <c r="E23" s="17"/>
      <c r="F23" s="17"/>
      <c r="G23" s="17"/>
      <c r="H23" s="20"/>
      <c r="I23" s="20"/>
    </row>
    <row r="24" spans="2:9" ht="15.75" thickBot="1">
      <c r="B24" s="15"/>
      <c r="C24" s="16"/>
      <c r="D24" s="16"/>
      <c r="E24" s="17"/>
      <c r="F24" s="17"/>
      <c r="G24" s="17"/>
      <c r="H24" s="20"/>
      <c r="I24" s="20"/>
    </row>
    <row r="25" spans="2:9" ht="15.75" thickBot="1">
      <c r="B25" s="176"/>
      <c r="C25" s="16"/>
      <c r="D25" s="16"/>
      <c r="E25" s="17"/>
      <c r="F25" s="17"/>
      <c r="G25" s="17"/>
      <c r="H25" s="183"/>
      <c r="I25" s="183"/>
    </row>
    <row r="26" spans="2:9" ht="15.75" thickBot="1">
      <c r="B26" s="177"/>
      <c r="C26" s="16"/>
      <c r="D26" s="16"/>
      <c r="E26" s="17"/>
      <c r="F26" s="17"/>
      <c r="G26" s="17"/>
      <c r="H26" s="183"/>
      <c r="I26" s="183"/>
    </row>
    <row r="27" spans="2:9" ht="15.75" thickBot="1">
      <c r="B27" s="178"/>
      <c r="C27" s="178"/>
      <c r="D27" s="22"/>
      <c r="E27" s="23"/>
      <c r="F27" s="23"/>
      <c r="G27" s="23"/>
      <c r="H27" s="20"/>
      <c r="I27" s="20"/>
    </row>
    <row r="28" spans="2:9" s="1" customFormat="1" ht="15.75" thickBot="1"/>
    <row r="29" spans="2:9" ht="15.75" thickBot="1">
      <c r="B29" s="182"/>
      <c r="C29" s="182"/>
      <c r="D29" s="182"/>
      <c r="E29" s="182"/>
      <c r="F29" s="182"/>
      <c r="G29" s="182"/>
    </row>
    <row r="30" spans="2:9" ht="45.75" thickBot="1">
      <c r="B30" s="18" t="s">
        <v>0</v>
      </c>
      <c r="C30" s="19" t="s">
        <v>10</v>
      </c>
      <c r="D30" s="19" t="s">
        <v>11</v>
      </c>
      <c r="E30" s="19" t="s">
        <v>12</v>
      </c>
      <c r="F30" s="19" t="s">
        <v>13</v>
      </c>
      <c r="G30" s="19" t="s">
        <v>14</v>
      </c>
      <c r="H30" s="21" t="s">
        <v>15</v>
      </c>
      <c r="I30" s="21" t="s">
        <v>16</v>
      </c>
    </row>
    <row r="31" spans="2:9" ht="15.75" thickBot="1">
      <c r="B31" s="15"/>
      <c r="C31" s="16"/>
      <c r="D31" s="16"/>
      <c r="E31" s="17"/>
      <c r="F31" s="17"/>
      <c r="G31" s="17"/>
      <c r="H31" s="20"/>
      <c r="I31" s="20"/>
    </row>
    <row r="32" spans="2:9" ht="15.75" thickBot="1">
      <c r="B32" s="15"/>
      <c r="C32" s="16"/>
      <c r="D32" s="16"/>
      <c r="E32" s="17"/>
      <c r="F32" s="17"/>
      <c r="G32" s="17"/>
      <c r="H32" s="20"/>
      <c r="I32" s="20"/>
    </row>
    <row r="33" spans="2:9" ht="15.75" thickBot="1">
      <c r="B33" s="15"/>
      <c r="C33" s="16"/>
      <c r="D33" s="16"/>
      <c r="E33" s="17"/>
      <c r="F33" s="17"/>
      <c r="G33" s="17"/>
      <c r="H33" s="20"/>
      <c r="I33" s="20"/>
    </row>
    <row r="34" spans="2:9" ht="15.75" thickBot="1">
      <c r="B34" s="15"/>
      <c r="C34" s="16"/>
      <c r="D34" s="16"/>
      <c r="E34" s="17"/>
      <c r="F34" s="17"/>
      <c r="G34" s="17"/>
      <c r="H34" s="20"/>
      <c r="I34" s="20"/>
    </row>
    <row r="35" spans="2:9" ht="15.75" thickBot="1">
      <c r="B35" s="58"/>
      <c r="C35" s="59"/>
      <c r="D35" s="59"/>
      <c r="E35" s="60"/>
      <c r="F35" s="60"/>
      <c r="G35" s="60"/>
      <c r="H35" s="20"/>
      <c r="I35" s="20"/>
    </row>
    <row r="36" spans="2:9" ht="15.75" thickBot="1">
      <c r="B36" s="57"/>
      <c r="C36" s="26"/>
      <c r="D36" s="26"/>
      <c r="E36" s="27"/>
      <c r="F36" s="27"/>
      <c r="G36" s="27"/>
      <c r="H36" s="20"/>
      <c r="I36" s="20"/>
    </row>
    <row r="37" spans="2:9" ht="15.75" thickBot="1">
      <c r="B37" s="15"/>
      <c r="C37" s="16"/>
      <c r="D37" s="16"/>
      <c r="E37" s="17"/>
      <c r="F37" s="17"/>
      <c r="G37" s="17"/>
      <c r="H37" s="20"/>
      <c r="I37" s="20"/>
    </row>
    <row r="38" spans="2:9" ht="15.75" thickBot="1">
      <c r="B38" s="15"/>
      <c r="C38" s="16"/>
      <c r="D38" s="16"/>
      <c r="E38" s="17"/>
      <c r="F38" s="17"/>
      <c r="G38" s="17"/>
      <c r="H38" s="20"/>
      <c r="I38" s="20"/>
    </row>
    <row r="39" spans="2:9" ht="15.75" thickBot="1">
      <c r="B39" s="184"/>
      <c r="C39" s="26"/>
      <c r="D39" s="26"/>
      <c r="E39" s="27"/>
      <c r="F39" s="27"/>
      <c r="G39" s="27"/>
      <c r="H39" s="183"/>
      <c r="I39" s="183"/>
    </row>
    <row r="40" spans="2:9" ht="15.75" thickBot="1">
      <c r="B40" s="185"/>
      <c r="C40" s="16"/>
      <c r="D40" s="16"/>
      <c r="E40" s="17"/>
      <c r="F40" s="17"/>
      <c r="G40" s="17"/>
      <c r="H40" s="183"/>
      <c r="I40" s="183"/>
    </row>
    <row r="41" spans="2:9" ht="15.75" thickBot="1">
      <c r="B41" s="178"/>
      <c r="C41" s="178"/>
      <c r="D41" s="22"/>
      <c r="E41" s="23"/>
      <c r="F41" s="23"/>
      <c r="G41" s="23"/>
      <c r="H41" s="20"/>
      <c r="I41" s="20"/>
    </row>
    <row r="42" spans="2:9">
      <c r="F42" s="24">
        <f>F41-F27</f>
        <v>0</v>
      </c>
      <c r="G42" s="24">
        <f>G41-G27</f>
        <v>0</v>
      </c>
    </row>
    <row r="43" spans="2:9" ht="15.75" thickBot="1"/>
    <row r="44" spans="2:9" ht="15.75" thickBot="1">
      <c r="B44" s="182"/>
      <c r="C44" s="182"/>
      <c r="D44" s="182"/>
      <c r="E44" s="182"/>
      <c r="F44" s="182"/>
      <c r="G44" s="182"/>
    </row>
    <row r="45" spans="2:9" ht="45.75" thickBot="1">
      <c r="B45" s="18" t="s">
        <v>0</v>
      </c>
      <c r="C45" s="19" t="s">
        <v>10</v>
      </c>
      <c r="D45" s="19" t="s">
        <v>11</v>
      </c>
      <c r="E45" s="19" t="s">
        <v>12</v>
      </c>
      <c r="F45" s="19" t="s">
        <v>13</v>
      </c>
      <c r="G45" s="19" t="s">
        <v>14</v>
      </c>
      <c r="H45" s="21" t="s">
        <v>15</v>
      </c>
      <c r="I45" s="21" t="s">
        <v>16</v>
      </c>
    </row>
    <row r="46" spans="2:9" ht="15.75" thickBot="1">
      <c r="B46" s="25"/>
      <c r="C46" s="16"/>
      <c r="D46" s="16"/>
      <c r="E46" s="17"/>
      <c r="F46" s="17"/>
      <c r="G46" s="17"/>
      <c r="H46" s="20"/>
      <c r="I46" s="20"/>
    </row>
    <row r="47" spans="2:9" ht="15.75" thickBot="1">
      <c r="B47" s="176"/>
      <c r="C47" s="16"/>
      <c r="D47" s="16"/>
      <c r="E47" s="17"/>
      <c r="F47" s="17"/>
      <c r="G47" s="17"/>
      <c r="H47" s="187"/>
      <c r="I47" s="187"/>
    </row>
    <row r="48" spans="2:9" ht="15.75" thickBot="1">
      <c r="B48" s="177"/>
      <c r="C48" s="26"/>
      <c r="D48" s="26"/>
      <c r="E48" s="27"/>
      <c r="F48" s="27"/>
      <c r="G48" s="27"/>
      <c r="H48" s="188"/>
      <c r="I48" s="188"/>
    </row>
    <row r="49" spans="2:9" ht="15.75" thickBot="1">
      <c r="B49" s="25"/>
      <c r="C49" s="16"/>
      <c r="D49" s="16"/>
      <c r="E49" s="17"/>
      <c r="F49" s="17"/>
      <c r="G49" s="17"/>
      <c r="H49" s="20"/>
      <c r="I49" s="20"/>
    </row>
    <row r="50" spans="2:9" ht="15.75" thickBot="1">
      <c r="B50" s="25"/>
      <c r="C50" s="29"/>
      <c r="D50" s="29"/>
      <c r="E50" s="30"/>
      <c r="F50" s="30"/>
      <c r="G50" s="30"/>
      <c r="H50" s="31"/>
      <c r="I50" s="31"/>
    </row>
    <row r="51" spans="2:9" ht="15.75" thickBot="1">
      <c r="B51" s="25"/>
      <c r="C51" s="16"/>
      <c r="D51" s="16"/>
      <c r="E51" s="17"/>
      <c r="F51" s="17"/>
      <c r="G51" s="17"/>
      <c r="H51" s="20"/>
      <c r="I51" s="20"/>
    </row>
    <row r="52" spans="2:9" ht="15.75" thickBot="1">
      <c r="B52" s="25"/>
      <c r="C52" s="16"/>
      <c r="D52" s="16"/>
      <c r="E52" s="17"/>
      <c r="F52" s="17"/>
      <c r="G52" s="17"/>
      <c r="H52" s="20"/>
      <c r="I52" s="20"/>
    </row>
    <row r="53" spans="2:9" ht="15.75" thickBot="1">
      <c r="B53" s="25"/>
      <c r="C53" s="16"/>
      <c r="D53" s="16"/>
      <c r="E53" s="17"/>
      <c r="F53" s="17"/>
      <c r="G53" s="17"/>
      <c r="H53" s="20"/>
      <c r="I53" s="20"/>
    </row>
    <row r="54" spans="2:9" ht="15.75" thickBot="1">
      <c r="B54" s="25"/>
      <c r="C54" s="16"/>
      <c r="D54" s="16"/>
      <c r="E54" s="17"/>
      <c r="F54" s="17"/>
      <c r="G54" s="17"/>
      <c r="H54" s="20"/>
      <c r="I54" s="20"/>
    </row>
    <row r="55" spans="2:9" ht="15.75" thickBot="1">
      <c r="B55" s="176"/>
      <c r="C55" s="16"/>
      <c r="D55" s="16"/>
      <c r="E55" s="17"/>
      <c r="F55" s="17"/>
      <c r="G55" s="17"/>
      <c r="H55" s="183"/>
      <c r="I55" s="183"/>
    </row>
    <row r="56" spans="2:9" ht="15.75" thickBot="1">
      <c r="B56" s="177"/>
      <c r="C56" s="16"/>
      <c r="D56" s="16"/>
      <c r="E56" s="17"/>
      <c r="F56" s="17"/>
      <c r="G56" s="17"/>
      <c r="H56" s="183"/>
      <c r="I56" s="183"/>
    </row>
    <row r="57" spans="2:9" ht="15.75" thickBot="1">
      <c r="B57" s="178"/>
      <c r="C57" s="178"/>
      <c r="D57" s="22"/>
      <c r="E57" s="23"/>
      <c r="F57" s="23"/>
      <c r="G57" s="23"/>
      <c r="H57" s="20"/>
      <c r="I57" s="20"/>
    </row>
    <row r="58" spans="2:9">
      <c r="F58" s="28"/>
      <c r="G58" s="28"/>
    </row>
    <row r="59" spans="2:9">
      <c r="H59" s="28"/>
    </row>
    <row r="60" spans="2:9" ht="15.75" thickBot="1"/>
    <row r="61" spans="2:9" ht="15.75" thickBot="1">
      <c r="B61" s="182"/>
      <c r="C61" s="182"/>
      <c r="D61" s="182"/>
      <c r="E61" s="182"/>
      <c r="F61" s="182"/>
      <c r="G61" s="182"/>
    </row>
    <row r="62" spans="2:9" ht="45.75" thickBot="1">
      <c r="B62" s="18" t="s">
        <v>0</v>
      </c>
      <c r="C62" s="19" t="s">
        <v>10</v>
      </c>
      <c r="D62" s="19" t="s">
        <v>11</v>
      </c>
      <c r="E62" s="19" t="s">
        <v>12</v>
      </c>
      <c r="F62" s="19" t="s">
        <v>13</v>
      </c>
      <c r="G62" s="19" t="s">
        <v>14</v>
      </c>
      <c r="H62" s="21" t="s">
        <v>15</v>
      </c>
      <c r="I62" s="21" t="s">
        <v>16</v>
      </c>
    </row>
    <row r="63" spans="2:9" ht="15.75" thickBot="1">
      <c r="B63" s="33"/>
      <c r="C63" s="29"/>
      <c r="D63" s="29"/>
      <c r="E63" s="30"/>
      <c r="F63" s="30"/>
      <c r="G63" s="30"/>
      <c r="H63" s="31"/>
      <c r="I63" s="31"/>
    </row>
    <row r="64" spans="2:9" ht="15.75" thickBot="1">
      <c r="B64" s="176"/>
      <c r="C64" s="29"/>
      <c r="D64" s="29"/>
      <c r="E64" s="30"/>
      <c r="F64" s="30"/>
      <c r="G64" s="30"/>
      <c r="H64" s="174"/>
      <c r="I64" s="174"/>
    </row>
    <row r="65" spans="2:9" ht="15.75" thickBot="1">
      <c r="B65" s="177"/>
      <c r="C65" s="29"/>
      <c r="D65" s="29"/>
      <c r="E65" s="30"/>
      <c r="F65" s="30"/>
      <c r="G65" s="30"/>
      <c r="H65" s="175"/>
      <c r="I65" s="175"/>
    </row>
    <row r="66" spans="2:9" ht="15.75" thickBot="1">
      <c r="B66" s="33"/>
      <c r="C66" s="29"/>
      <c r="D66" s="29"/>
      <c r="E66" s="30"/>
      <c r="F66" s="30"/>
      <c r="G66" s="30"/>
      <c r="H66" s="31"/>
      <c r="I66" s="31"/>
    </row>
    <row r="67" spans="2:9" ht="15.75" thickBot="1">
      <c r="B67" s="32"/>
      <c r="C67" s="35"/>
      <c r="D67" s="35"/>
      <c r="E67" s="36"/>
      <c r="F67" s="36"/>
      <c r="G67" s="36"/>
      <c r="H67" s="31"/>
      <c r="I67" s="31"/>
    </row>
    <row r="68" spans="2:9" ht="15.75" thickBot="1">
      <c r="B68" s="33"/>
      <c r="C68" s="29"/>
      <c r="D68" s="29"/>
      <c r="E68" s="30"/>
      <c r="F68" s="30"/>
      <c r="G68" s="30"/>
      <c r="H68" s="31"/>
      <c r="I68" s="31"/>
    </row>
    <row r="69" spans="2:9" ht="15.75" thickBot="1">
      <c r="B69" s="33"/>
      <c r="C69" s="29"/>
      <c r="D69" s="29"/>
      <c r="E69" s="30"/>
      <c r="F69" s="30"/>
      <c r="G69" s="30"/>
      <c r="H69" s="31"/>
      <c r="I69" s="31"/>
    </row>
    <row r="70" spans="2:9" ht="15.75" thickBot="1">
      <c r="B70" s="33"/>
      <c r="C70" s="29"/>
      <c r="D70" s="29"/>
      <c r="E70" s="30"/>
      <c r="F70" s="30"/>
      <c r="G70" s="30"/>
      <c r="H70" s="31"/>
      <c r="I70" s="31"/>
    </row>
    <row r="71" spans="2:9" ht="15.75" thickBot="1">
      <c r="B71" s="33"/>
      <c r="C71" s="29"/>
      <c r="D71" s="29"/>
      <c r="E71" s="30"/>
      <c r="F71" s="30"/>
      <c r="G71" s="30"/>
      <c r="H71" s="31"/>
      <c r="I71" s="31"/>
    </row>
    <row r="72" spans="2:9" ht="15.75" thickBot="1">
      <c r="B72" s="176"/>
      <c r="C72" s="29"/>
      <c r="D72" s="29"/>
      <c r="E72" s="30"/>
      <c r="F72" s="30"/>
      <c r="G72" s="30"/>
      <c r="H72" s="174"/>
      <c r="I72" s="174"/>
    </row>
    <row r="73" spans="2:9" ht="15.75" thickBot="1">
      <c r="B73" s="177"/>
      <c r="C73" s="29"/>
      <c r="D73" s="29"/>
      <c r="E73" s="30"/>
      <c r="F73" s="30"/>
      <c r="G73" s="30"/>
      <c r="H73" s="175"/>
      <c r="I73" s="175"/>
    </row>
    <row r="74" spans="2:9" ht="15.75" thickBot="1">
      <c r="B74" s="178"/>
      <c r="C74" s="178"/>
      <c r="D74" s="22"/>
      <c r="E74" s="23"/>
      <c r="F74" s="23"/>
      <c r="G74" s="23"/>
      <c r="H74" s="20"/>
      <c r="I74" s="20"/>
    </row>
    <row r="75" spans="2:9">
      <c r="F75" s="28">
        <f>F74-F57</f>
        <v>0</v>
      </c>
      <c r="G75" s="28">
        <f>G74-G57</f>
        <v>0</v>
      </c>
    </row>
    <row r="76" spans="2:9" ht="15.75" thickBot="1"/>
    <row r="77" spans="2:9" ht="15.75" thickBot="1">
      <c r="B77" s="182"/>
      <c r="C77" s="182"/>
      <c r="D77" s="182"/>
      <c r="E77" s="182"/>
      <c r="F77" s="182"/>
      <c r="G77" s="182"/>
    </row>
    <row r="78" spans="2:9" ht="45.75" thickBot="1">
      <c r="B78" s="18" t="s">
        <v>0</v>
      </c>
      <c r="C78" s="19" t="s">
        <v>10</v>
      </c>
      <c r="D78" s="19" t="s">
        <v>11</v>
      </c>
      <c r="E78" s="19" t="s">
        <v>12</v>
      </c>
      <c r="F78" s="19" t="s">
        <v>13</v>
      </c>
      <c r="G78" s="19" t="s">
        <v>14</v>
      </c>
      <c r="H78" s="21" t="s">
        <v>15</v>
      </c>
      <c r="I78" s="21" t="s">
        <v>16</v>
      </c>
    </row>
    <row r="79" spans="2:9" ht="15.75" thickBot="1">
      <c r="B79" s="33"/>
      <c r="C79" s="29"/>
      <c r="D79" s="29"/>
      <c r="E79" s="30"/>
      <c r="F79" s="30"/>
      <c r="G79" s="30"/>
      <c r="H79" s="31"/>
      <c r="I79" s="31"/>
    </row>
    <row r="80" spans="2:9" ht="15.75" thickBot="1">
      <c r="B80" s="176"/>
      <c r="C80" s="29"/>
      <c r="D80" s="29"/>
      <c r="E80" s="30"/>
      <c r="F80" s="30"/>
      <c r="G80" s="30"/>
      <c r="H80" s="174"/>
      <c r="I80" s="174"/>
    </row>
    <row r="81" spans="2:11" ht="15.75" thickBot="1">
      <c r="B81" s="177"/>
      <c r="C81" s="29"/>
      <c r="D81" s="29"/>
      <c r="E81" s="30"/>
      <c r="F81" s="30"/>
      <c r="G81" s="30"/>
      <c r="H81" s="175"/>
      <c r="I81" s="175"/>
    </row>
    <row r="82" spans="2:11" ht="15.75" thickBot="1">
      <c r="B82" s="33"/>
      <c r="C82" s="29"/>
      <c r="D82" s="29"/>
      <c r="E82" s="30"/>
      <c r="F82" s="30"/>
      <c r="G82" s="30"/>
      <c r="H82" s="31"/>
      <c r="I82" s="31"/>
    </row>
    <row r="83" spans="2:11" ht="15.75" thickBot="1">
      <c r="B83" s="37"/>
      <c r="C83" s="38"/>
      <c r="D83" s="38"/>
      <c r="E83" s="39"/>
      <c r="F83" s="39"/>
      <c r="G83" s="39"/>
      <c r="H83" s="31"/>
      <c r="I83" s="31"/>
    </row>
    <row r="84" spans="2:11" ht="15.75" thickBot="1">
      <c r="B84" s="33"/>
      <c r="C84" s="29"/>
      <c r="D84" s="29"/>
      <c r="E84" s="30"/>
      <c r="F84" s="30"/>
      <c r="G84" s="30"/>
      <c r="H84" s="31"/>
      <c r="I84" s="31"/>
    </row>
    <row r="85" spans="2:11" ht="15.75" thickBot="1">
      <c r="B85" s="33"/>
      <c r="C85" s="29"/>
      <c r="D85" s="29"/>
      <c r="E85" s="30"/>
      <c r="F85" s="30"/>
      <c r="G85" s="30"/>
      <c r="H85" s="31"/>
      <c r="I85" s="31"/>
    </row>
    <row r="86" spans="2:11" ht="15.75" thickBot="1">
      <c r="B86" s="33"/>
      <c r="C86" s="29"/>
      <c r="D86" s="29"/>
      <c r="E86" s="30"/>
      <c r="F86" s="30"/>
      <c r="G86" s="30"/>
      <c r="H86" s="31"/>
      <c r="I86" s="31"/>
    </row>
    <row r="87" spans="2:11" ht="15.75" thickBot="1">
      <c r="B87" s="33"/>
      <c r="C87" s="29"/>
      <c r="D87" s="29"/>
      <c r="E87" s="30"/>
      <c r="F87" s="30"/>
      <c r="G87" s="30"/>
      <c r="H87" s="31"/>
      <c r="I87" s="31"/>
    </row>
    <row r="88" spans="2:11" ht="15.75" thickBot="1">
      <c r="B88" s="176"/>
      <c r="C88" s="29"/>
      <c r="D88" s="29"/>
      <c r="E88" s="30"/>
      <c r="F88" s="30"/>
      <c r="G88" s="30"/>
      <c r="H88" s="174"/>
      <c r="I88" s="174"/>
    </row>
    <row r="89" spans="2:11" ht="15.75" thickBot="1">
      <c r="B89" s="177"/>
      <c r="C89" s="29"/>
      <c r="D89" s="29"/>
      <c r="E89" s="30"/>
      <c r="F89" s="30"/>
      <c r="G89" s="30"/>
      <c r="H89" s="175"/>
      <c r="I89" s="175"/>
    </row>
    <row r="90" spans="2:11" ht="15.75" thickBot="1">
      <c r="B90" s="178"/>
      <c r="C90" s="178"/>
      <c r="D90" s="22"/>
      <c r="E90" s="23"/>
      <c r="F90" s="23"/>
      <c r="G90" s="23"/>
      <c r="H90" s="20"/>
      <c r="I90" s="20"/>
    </row>
    <row r="91" spans="2:11">
      <c r="F91" s="28">
        <f>F90-F74</f>
        <v>0</v>
      </c>
      <c r="G91" s="28">
        <f>G90-G74</f>
        <v>0</v>
      </c>
    </row>
    <row r="93" spans="2:11" ht="15.75" thickBot="1"/>
    <row r="94" spans="2:11" ht="15.75" thickBot="1">
      <c r="B94" s="182"/>
      <c r="C94" s="182"/>
      <c r="D94" s="182"/>
      <c r="E94" s="182"/>
      <c r="F94" s="182"/>
      <c r="G94" s="182"/>
    </row>
    <row r="95" spans="2:11" ht="45.75" thickBot="1">
      <c r="B95" s="18" t="s">
        <v>0</v>
      </c>
      <c r="C95" s="19" t="s">
        <v>10</v>
      </c>
      <c r="D95" s="19" t="s">
        <v>11</v>
      </c>
      <c r="E95" s="19" t="s">
        <v>19</v>
      </c>
      <c r="F95" s="19" t="s">
        <v>20</v>
      </c>
      <c r="G95" s="19" t="s">
        <v>21</v>
      </c>
      <c r="H95" s="21" t="s">
        <v>15</v>
      </c>
      <c r="I95" s="21" t="s">
        <v>16</v>
      </c>
    </row>
    <row r="96" spans="2:11" ht="15.75" thickBot="1">
      <c r="B96" s="34"/>
      <c r="C96" s="29"/>
      <c r="D96" s="43"/>
      <c r="E96" s="45"/>
      <c r="F96" s="45"/>
      <c r="G96" s="45"/>
      <c r="H96" s="31"/>
      <c r="I96" s="31"/>
      <c r="K96" s="50"/>
    </row>
    <row r="97" spans="2:11" ht="15.75" thickBot="1">
      <c r="B97" s="176"/>
      <c r="C97" s="29"/>
      <c r="D97" s="43"/>
      <c r="E97" s="45"/>
      <c r="F97" s="45"/>
      <c r="G97" s="45"/>
      <c r="H97" s="174"/>
      <c r="I97" s="174"/>
      <c r="K97" s="50"/>
    </row>
    <row r="98" spans="2:11" ht="15.75" thickBot="1">
      <c r="B98" s="177"/>
      <c r="C98" s="29"/>
      <c r="D98" s="43"/>
      <c r="E98" s="45"/>
      <c r="F98" s="45"/>
      <c r="G98" s="45"/>
      <c r="H98" s="175"/>
      <c r="I98" s="175"/>
      <c r="K98" s="50"/>
    </row>
    <row r="99" spans="2:11" ht="15.75" thickBot="1">
      <c r="B99" s="34"/>
      <c r="C99" s="29"/>
      <c r="D99" s="43"/>
      <c r="E99" s="45"/>
      <c r="F99" s="45"/>
      <c r="G99" s="45"/>
      <c r="H99" s="31"/>
      <c r="I99" s="31"/>
      <c r="K99" s="50"/>
    </row>
    <row r="100" spans="2:11" ht="15.75" thickBot="1">
      <c r="B100" s="37"/>
      <c r="C100" s="38"/>
      <c r="D100" s="44"/>
      <c r="E100" s="46"/>
      <c r="F100" s="46"/>
      <c r="G100" s="46"/>
      <c r="H100" s="31"/>
      <c r="I100" s="31"/>
      <c r="K100" s="50"/>
    </row>
    <row r="101" spans="2:11" ht="15.75" thickBot="1">
      <c r="B101" s="34"/>
      <c r="C101" s="29"/>
      <c r="D101" s="43"/>
      <c r="E101" s="45"/>
      <c r="F101" s="45"/>
      <c r="G101" s="45"/>
      <c r="H101" s="31"/>
      <c r="I101" s="31"/>
      <c r="K101" s="50"/>
    </row>
    <row r="102" spans="2:11" ht="15.75" thickBot="1">
      <c r="B102" s="34"/>
      <c r="C102" s="29"/>
      <c r="D102" s="43"/>
      <c r="E102" s="45"/>
      <c r="F102" s="45"/>
      <c r="G102" s="45"/>
      <c r="H102" s="31"/>
      <c r="I102" s="31"/>
      <c r="K102" s="50"/>
    </row>
    <row r="103" spans="2:11" ht="15.75" thickBot="1">
      <c r="B103" s="34"/>
      <c r="C103" s="29"/>
      <c r="D103" s="43"/>
      <c r="E103" s="45"/>
      <c r="F103" s="45"/>
      <c r="G103" s="45"/>
      <c r="H103" s="31"/>
      <c r="I103" s="31"/>
      <c r="K103" s="50">
        <f>E103+H151</f>
        <v>0</v>
      </c>
    </row>
    <row r="104" spans="2:11" ht="15.75" thickBot="1">
      <c r="B104" s="34"/>
      <c r="C104" s="29"/>
      <c r="D104" s="43"/>
      <c r="E104" s="45"/>
      <c r="F104" s="45"/>
      <c r="G104" s="45"/>
      <c r="H104" s="31"/>
      <c r="I104" s="31"/>
      <c r="K104" s="50">
        <f>F104+H152</f>
        <v>0</v>
      </c>
    </row>
    <row r="105" spans="2:11" ht="15.75" thickBot="1">
      <c r="B105" s="176"/>
      <c r="C105" s="29"/>
      <c r="D105" s="43"/>
      <c r="E105" s="45"/>
      <c r="F105" s="45"/>
      <c r="G105" s="45"/>
      <c r="H105" s="174"/>
      <c r="I105" s="174"/>
      <c r="K105" s="50"/>
    </row>
    <row r="106" spans="2:11" ht="15.75" thickBot="1">
      <c r="B106" s="177"/>
      <c r="C106" s="29"/>
      <c r="D106" s="43"/>
      <c r="E106" s="45"/>
      <c r="F106" s="45"/>
      <c r="G106" s="45"/>
      <c r="H106" s="175"/>
      <c r="I106" s="175"/>
      <c r="K106" s="50"/>
    </row>
    <row r="107" spans="2:11" ht="15.75" thickBot="1">
      <c r="B107" s="178"/>
      <c r="C107" s="178"/>
      <c r="D107" s="40"/>
      <c r="E107" s="47"/>
      <c r="F107" s="47"/>
      <c r="G107" s="47"/>
      <c r="H107" s="20"/>
      <c r="I107" s="20"/>
      <c r="K107" s="50"/>
    </row>
    <row r="108" spans="2:11">
      <c r="E108" s="48"/>
      <c r="F108" s="48">
        <f>F107-F91</f>
        <v>0</v>
      </c>
      <c r="G108" s="48">
        <f>G107-G90</f>
        <v>0</v>
      </c>
    </row>
    <row r="109" spans="2:11" ht="15.75" thickBot="1"/>
    <row r="110" spans="2:11" ht="15.75" thickBot="1">
      <c r="B110" s="182"/>
      <c r="C110" s="182"/>
      <c r="D110" s="182"/>
      <c r="E110" s="182"/>
      <c r="F110" s="182"/>
      <c r="G110" s="182"/>
    </row>
    <row r="111" spans="2:11" ht="45.75" thickBot="1">
      <c r="B111" s="18" t="s">
        <v>0</v>
      </c>
      <c r="C111" s="19" t="s">
        <v>10</v>
      </c>
      <c r="D111" s="19" t="s">
        <v>11</v>
      </c>
      <c r="E111" s="19" t="s">
        <v>19</v>
      </c>
      <c r="F111" s="19" t="s">
        <v>20</v>
      </c>
      <c r="G111" s="19" t="s">
        <v>21</v>
      </c>
      <c r="H111" s="21" t="s">
        <v>15</v>
      </c>
      <c r="I111" s="21" t="s">
        <v>16</v>
      </c>
    </row>
    <row r="112" spans="2:11" ht="15.75" thickBot="1">
      <c r="B112" s="42"/>
      <c r="C112" s="29"/>
      <c r="D112" s="43"/>
      <c r="E112" s="45"/>
      <c r="F112" s="45"/>
      <c r="G112" s="45"/>
      <c r="H112" s="31"/>
      <c r="I112" s="31"/>
      <c r="K112" s="49"/>
    </row>
    <row r="113" spans="2:11" ht="15.75" thickBot="1">
      <c r="B113" s="176"/>
      <c r="C113" s="29"/>
      <c r="D113" s="43"/>
      <c r="E113" s="45"/>
      <c r="F113" s="45"/>
      <c r="G113" s="45"/>
      <c r="H113" s="174"/>
      <c r="I113" s="174"/>
      <c r="J113" s="48"/>
      <c r="K113" s="51"/>
    </row>
    <row r="114" spans="2:11" ht="15.75" thickBot="1">
      <c r="B114" s="177"/>
      <c r="C114" s="29"/>
      <c r="D114" s="43"/>
      <c r="E114" s="45"/>
      <c r="F114" s="45"/>
      <c r="G114" s="45"/>
      <c r="H114" s="175"/>
      <c r="I114" s="175"/>
      <c r="J114" s="48"/>
      <c r="K114" s="51"/>
    </row>
    <row r="115" spans="2:11" ht="15.75" thickBot="1">
      <c r="B115" s="42"/>
      <c r="C115" s="29"/>
      <c r="D115" s="43"/>
      <c r="E115" s="45"/>
      <c r="F115" s="45"/>
      <c r="G115" s="45"/>
      <c r="H115" s="31"/>
      <c r="I115" s="31"/>
      <c r="K115" s="49"/>
    </row>
    <row r="116" spans="2:11" ht="15.75" thickBot="1">
      <c r="B116" s="37"/>
      <c r="C116" s="38"/>
      <c r="D116" s="44"/>
      <c r="E116" s="46"/>
      <c r="F116" s="46"/>
      <c r="G116" s="46"/>
      <c r="H116" s="31"/>
      <c r="I116" s="31"/>
      <c r="K116" s="49"/>
    </row>
    <row r="117" spans="2:11" ht="15.75" thickBot="1">
      <c r="B117" s="42"/>
      <c r="C117" s="29"/>
      <c r="D117" s="43"/>
      <c r="E117" s="45"/>
      <c r="F117" s="45"/>
      <c r="G117" s="45"/>
      <c r="H117" s="31"/>
      <c r="I117" s="31"/>
      <c r="K117" s="49"/>
    </row>
    <row r="118" spans="2:11" ht="15.75" thickBot="1">
      <c r="B118" s="42"/>
      <c r="C118" s="29"/>
      <c r="D118" s="43"/>
      <c r="E118" s="45"/>
      <c r="F118" s="45"/>
      <c r="G118" s="45"/>
      <c r="H118" s="31"/>
      <c r="I118" s="31"/>
      <c r="K118" s="49"/>
    </row>
    <row r="119" spans="2:11" ht="15.75" thickBot="1">
      <c r="B119" s="42"/>
      <c r="C119" s="29"/>
      <c r="D119" s="43"/>
      <c r="E119" s="45"/>
      <c r="F119" s="45"/>
      <c r="G119" s="45"/>
      <c r="H119" s="31"/>
      <c r="I119" s="31"/>
      <c r="K119" s="49"/>
    </row>
    <row r="120" spans="2:11" ht="15.75" thickBot="1">
      <c r="B120" s="42"/>
      <c r="C120" s="29"/>
      <c r="D120" s="43"/>
      <c r="E120" s="45"/>
      <c r="F120" s="45"/>
      <c r="G120" s="45"/>
      <c r="H120" s="31"/>
      <c r="I120" s="31"/>
      <c r="K120" s="49"/>
    </row>
    <row r="121" spans="2:11" ht="15.75" thickBot="1">
      <c r="B121" s="176"/>
      <c r="C121" s="29"/>
      <c r="D121" s="43"/>
      <c r="E121" s="45"/>
      <c r="F121" s="45"/>
      <c r="G121" s="45"/>
      <c r="H121" s="174"/>
      <c r="I121" s="174"/>
      <c r="J121" s="48"/>
      <c r="K121" s="51"/>
    </row>
    <row r="122" spans="2:11" ht="15.75" thickBot="1">
      <c r="B122" s="177"/>
      <c r="C122" s="29"/>
      <c r="D122" s="43"/>
      <c r="E122" s="45"/>
      <c r="F122" s="45"/>
      <c r="G122" s="45"/>
      <c r="H122" s="175"/>
      <c r="I122" s="175"/>
      <c r="J122" s="48"/>
      <c r="K122" s="51"/>
    </row>
    <row r="123" spans="2:11" ht="15.75" thickBot="1">
      <c r="B123" s="178"/>
      <c r="C123" s="178"/>
      <c r="D123" s="41"/>
      <c r="E123" s="47"/>
      <c r="F123" s="47"/>
      <c r="G123" s="47"/>
      <c r="H123" s="20"/>
      <c r="I123" s="20"/>
      <c r="K123" s="49"/>
    </row>
    <row r="124" spans="2:11">
      <c r="E124" s="48"/>
      <c r="F124" s="48"/>
      <c r="G124" s="48"/>
    </row>
    <row r="125" spans="2:11" ht="15.75" thickBot="1"/>
    <row r="126" spans="2:11" ht="15.75" thickBot="1">
      <c r="B126" s="182"/>
      <c r="C126" s="182"/>
      <c r="D126" s="182"/>
      <c r="E126" s="182"/>
      <c r="F126" s="182"/>
      <c r="G126" s="182"/>
    </row>
    <row r="127" spans="2:11" ht="15.75" thickBot="1">
      <c r="B127" s="179"/>
      <c r="C127" s="180"/>
      <c r="D127" s="180"/>
      <c r="E127" s="180"/>
      <c r="F127" s="180"/>
      <c r="G127" s="181"/>
    </row>
    <row r="128" spans="2:11" ht="45.75" thickBot="1">
      <c r="B128" s="18" t="s">
        <v>0</v>
      </c>
      <c r="C128" s="19" t="s">
        <v>10</v>
      </c>
      <c r="D128" s="19" t="s">
        <v>11</v>
      </c>
      <c r="E128" s="19" t="s">
        <v>19</v>
      </c>
      <c r="F128" s="19" t="s">
        <v>20</v>
      </c>
      <c r="G128" s="19" t="s">
        <v>21</v>
      </c>
      <c r="H128" s="21" t="s">
        <v>15</v>
      </c>
      <c r="I128" s="21" t="s">
        <v>16</v>
      </c>
    </row>
    <row r="129" spans="2:13" ht="15.75" thickBot="1">
      <c r="B129" s="56"/>
      <c r="C129" s="29"/>
      <c r="D129" s="43"/>
      <c r="E129" s="45"/>
      <c r="F129" s="45"/>
      <c r="G129" s="45"/>
      <c r="H129" s="31"/>
      <c r="I129" s="31"/>
      <c r="K129" s="49"/>
    </row>
    <row r="130" spans="2:13" ht="15.75" thickBot="1">
      <c r="B130" s="176"/>
      <c r="C130" s="29"/>
      <c r="D130" s="43"/>
      <c r="E130" s="45"/>
      <c r="F130" s="45"/>
      <c r="G130" s="45"/>
      <c r="H130" s="174"/>
      <c r="I130" s="174"/>
      <c r="J130" s="48"/>
      <c r="K130" s="51"/>
      <c r="M130" s="65"/>
    </row>
    <row r="131" spans="2:13" ht="15.75" thickBot="1">
      <c r="B131" s="177"/>
      <c r="C131" s="29"/>
      <c r="D131" s="43"/>
      <c r="E131" s="45"/>
      <c r="F131" s="45"/>
      <c r="G131" s="45"/>
      <c r="H131" s="175"/>
      <c r="I131" s="175"/>
      <c r="J131" s="48"/>
      <c r="K131" s="51"/>
    </row>
    <row r="132" spans="2:13" ht="15.75" thickBot="1">
      <c r="B132" s="56"/>
      <c r="C132" s="29"/>
      <c r="D132" s="43"/>
      <c r="E132" s="45"/>
      <c r="F132" s="45"/>
      <c r="G132" s="45"/>
      <c r="H132" s="31"/>
      <c r="I132" s="31"/>
      <c r="K132" s="49"/>
      <c r="M132" s="66"/>
    </row>
    <row r="133" spans="2:13" ht="15.75" thickBot="1">
      <c r="B133" s="37"/>
      <c r="C133" s="38"/>
      <c r="D133" s="44"/>
      <c r="E133" s="46"/>
      <c r="F133" s="46"/>
      <c r="G133" s="46"/>
      <c r="H133" s="31"/>
      <c r="I133" s="31"/>
      <c r="K133" s="49"/>
      <c r="L133" s="64"/>
    </row>
    <row r="134" spans="2:13" ht="15.75" thickBot="1">
      <c r="B134" s="56"/>
      <c r="C134" s="29"/>
      <c r="D134" s="43"/>
      <c r="E134" s="45"/>
      <c r="F134" s="45"/>
      <c r="G134" s="45"/>
      <c r="H134" s="31"/>
      <c r="I134" s="31"/>
      <c r="K134" s="49"/>
    </row>
    <row r="135" spans="2:13" ht="15.75" thickBot="1">
      <c r="B135" s="56"/>
      <c r="C135" s="29"/>
      <c r="D135" s="43"/>
      <c r="E135" s="45"/>
      <c r="F135" s="45"/>
      <c r="G135" s="45"/>
      <c r="H135" s="31"/>
      <c r="I135" s="31"/>
      <c r="K135" s="49"/>
      <c r="L135" s="64"/>
    </row>
    <row r="136" spans="2:13" ht="15.75" thickBot="1">
      <c r="B136" s="61"/>
      <c r="C136" s="62"/>
      <c r="D136" s="61"/>
      <c r="E136" s="63"/>
      <c r="F136" s="63"/>
      <c r="G136" s="63"/>
      <c r="H136" s="31"/>
      <c r="I136" s="31"/>
      <c r="K136" s="49"/>
    </row>
    <row r="137" spans="2:13" ht="15.75" thickBot="1">
      <c r="B137" s="61"/>
      <c r="C137" s="62"/>
      <c r="D137" s="61"/>
      <c r="E137" s="63"/>
      <c r="F137" s="63"/>
      <c r="G137" s="63"/>
      <c r="H137" s="31"/>
      <c r="I137" s="31"/>
      <c r="K137" s="49"/>
    </row>
    <row r="138" spans="2:13" ht="15.75" thickBot="1">
      <c r="B138" s="176"/>
      <c r="C138" s="29"/>
      <c r="D138" s="43"/>
      <c r="E138" s="45"/>
      <c r="F138" s="45"/>
      <c r="G138" s="45"/>
      <c r="H138" s="174"/>
      <c r="I138" s="174"/>
      <c r="J138" s="48"/>
      <c r="K138" s="51"/>
    </row>
    <row r="139" spans="2:13" ht="15.75" thickBot="1">
      <c r="B139" s="177"/>
      <c r="C139" s="29"/>
      <c r="D139" s="43"/>
      <c r="E139" s="45"/>
      <c r="F139" s="45"/>
      <c r="G139" s="45"/>
      <c r="H139" s="175"/>
      <c r="I139" s="175"/>
      <c r="J139" s="48"/>
      <c r="K139" s="51"/>
    </row>
    <row r="140" spans="2:13" ht="15.75" thickBot="1">
      <c r="B140" s="178"/>
      <c r="C140" s="178"/>
      <c r="D140" s="55"/>
      <c r="E140" s="47"/>
      <c r="F140" s="47"/>
      <c r="G140" s="47"/>
      <c r="H140" s="31"/>
      <c r="I140" s="31"/>
      <c r="K140" s="49"/>
    </row>
    <row r="141" spans="2:13" ht="15.75" thickBot="1">
      <c r="E141" s="48"/>
      <c r="F141" s="48"/>
      <c r="G141" s="48"/>
    </row>
    <row r="142" spans="2:13" ht="15.75" thickBot="1">
      <c r="B142" s="179"/>
      <c r="C142" s="180"/>
      <c r="D142" s="180"/>
      <c r="E142" s="180"/>
      <c r="F142" s="180"/>
      <c r="G142" s="181"/>
    </row>
    <row r="143" spans="2:13" ht="45.75" thickBot="1">
      <c r="B143" s="18" t="s">
        <v>0</v>
      </c>
      <c r="C143" s="19" t="s">
        <v>10</v>
      </c>
      <c r="D143" s="19" t="s">
        <v>11</v>
      </c>
      <c r="E143" s="19" t="s">
        <v>19</v>
      </c>
      <c r="F143" s="19" t="s">
        <v>20</v>
      </c>
      <c r="G143" s="19" t="s">
        <v>21</v>
      </c>
      <c r="H143" s="21" t="s">
        <v>15</v>
      </c>
      <c r="I143" s="21" t="s">
        <v>16</v>
      </c>
    </row>
    <row r="144" spans="2:13" ht="15.75" thickBot="1">
      <c r="B144" s="56"/>
      <c r="C144" s="29"/>
      <c r="D144" s="43"/>
      <c r="E144" s="45"/>
      <c r="F144" s="45"/>
      <c r="G144" s="45"/>
      <c r="H144" s="31"/>
      <c r="I144" s="31"/>
      <c r="K144" s="49"/>
    </row>
    <row r="145" spans="2:11" ht="15.75" thickBot="1">
      <c r="B145" s="176"/>
      <c r="C145" s="29"/>
      <c r="D145" s="43"/>
      <c r="E145" s="45"/>
      <c r="F145" s="45"/>
      <c r="G145" s="45"/>
      <c r="H145" s="174"/>
      <c r="I145" s="174"/>
      <c r="J145" s="48"/>
      <c r="K145" s="51"/>
    </row>
    <row r="146" spans="2:11" ht="15.75" thickBot="1">
      <c r="B146" s="177"/>
      <c r="C146" s="29"/>
      <c r="D146" s="43"/>
      <c r="E146" s="45"/>
      <c r="F146" s="45"/>
      <c r="G146" s="45"/>
      <c r="H146" s="175"/>
      <c r="I146" s="175"/>
      <c r="J146" s="48"/>
      <c r="K146" s="51"/>
    </row>
    <row r="147" spans="2:11" ht="15.75" thickBot="1">
      <c r="B147" s="56"/>
      <c r="C147" s="29"/>
      <c r="D147" s="43"/>
      <c r="E147" s="45"/>
      <c r="F147" s="45"/>
      <c r="G147" s="45"/>
      <c r="H147" s="31"/>
      <c r="I147" s="31"/>
      <c r="K147" s="49"/>
    </row>
    <row r="148" spans="2:11" ht="15.75" thickBot="1">
      <c r="B148" s="37"/>
      <c r="C148" s="38"/>
      <c r="D148" s="44"/>
      <c r="E148" s="46"/>
      <c r="F148" s="46"/>
      <c r="G148" s="46"/>
      <c r="H148" s="31"/>
      <c r="I148" s="31"/>
      <c r="K148" s="49"/>
    </row>
    <row r="149" spans="2:11" ht="15.75" thickBot="1">
      <c r="B149" s="56"/>
      <c r="C149" s="29"/>
      <c r="D149" s="43"/>
      <c r="E149" s="45"/>
      <c r="F149" s="45"/>
      <c r="G149" s="45"/>
      <c r="H149" s="31"/>
      <c r="I149" s="31"/>
      <c r="K149" s="49"/>
    </row>
    <row r="150" spans="2:11" ht="15.75" thickBot="1">
      <c r="B150" s="56"/>
      <c r="C150" s="29"/>
      <c r="D150" s="43"/>
      <c r="E150" s="45"/>
      <c r="F150" s="45"/>
      <c r="G150" s="45"/>
      <c r="H150" s="31"/>
      <c r="I150" s="31"/>
      <c r="K150" s="49"/>
    </row>
    <row r="151" spans="2:11" ht="15.75" thickBot="1">
      <c r="B151" s="61"/>
      <c r="C151" s="62"/>
      <c r="D151" s="61"/>
      <c r="E151" s="63"/>
      <c r="F151" s="63"/>
      <c r="G151" s="63"/>
      <c r="H151" s="31"/>
      <c r="I151" s="31"/>
      <c r="K151" s="49"/>
    </row>
    <row r="152" spans="2:11" ht="15.75" thickBot="1">
      <c r="B152" s="61"/>
      <c r="C152" s="62"/>
      <c r="D152" s="61"/>
      <c r="E152" s="63"/>
      <c r="F152" s="63"/>
      <c r="G152" s="63"/>
      <c r="H152" s="31"/>
      <c r="I152" s="31"/>
      <c r="K152" s="49"/>
    </row>
    <row r="153" spans="2:11" ht="15.75" thickBot="1">
      <c r="B153" s="176"/>
      <c r="C153" s="29"/>
      <c r="D153" s="43"/>
      <c r="E153" s="45"/>
      <c r="F153" s="45"/>
      <c r="G153" s="45"/>
      <c r="H153" s="174"/>
      <c r="I153" s="174"/>
      <c r="J153" s="48"/>
      <c r="K153" s="51"/>
    </row>
    <row r="154" spans="2:11" ht="15.75" thickBot="1">
      <c r="B154" s="177"/>
      <c r="C154" s="29"/>
      <c r="D154" s="43"/>
      <c r="E154" s="45"/>
      <c r="F154" s="45"/>
      <c r="G154" s="45"/>
      <c r="H154" s="175"/>
      <c r="I154" s="175"/>
      <c r="J154" s="48"/>
      <c r="K154" s="51"/>
    </row>
    <row r="155" spans="2:11" ht="15.75" thickBot="1">
      <c r="B155" s="178"/>
      <c r="C155" s="178"/>
      <c r="D155" s="55"/>
      <c r="E155" s="47"/>
      <c r="F155" s="47"/>
      <c r="G155" s="47"/>
      <c r="H155" s="31"/>
      <c r="I155" s="31"/>
      <c r="K155" s="49"/>
    </row>
    <row r="156" spans="2:11">
      <c r="E156" s="48"/>
      <c r="F156" s="48"/>
      <c r="G156" s="48"/>
    </row>
  </sheetData>
  <mergeCells count="69">
    <mergeCell ref="B123:C123"/>
    <mergeCell ref="B110:G110"/>
    <mergeCell ref="B113:B114"/>
    <mergeCell ref="H113:H114"/>
    <mergeCell ref="I113:I114"/>
    <mergeCell ref="B121:B122"/>
    <mergeCell ref="H121:H122"/>
    <mergeCell ref="I121:I122"/>
    <mergeCell ref="B107:C107"/>
    <mergeCell ref="B94:G94"/>
    <mergeCell ref="B97:B98"/>
    <mergeCell ref="H97:H98"/>
    <mergeCell ref="I97:I98"/>
    <mergeCell ref="B105:B106"/>
    <mergeCell ref="H105:H106"/>
    <mergeCell ref="I105:I106"/>
    <mergeCell ref="B44:G44"/>
    <mergeCell ref="B55:B56"/>
    <mergeCell ref="H55:H56"/>
    <mergeCell ref="I55:I56"/>
    <mergeCell ref="B57:C57"/>
    <mergeCell ref="B47:B48"/>
    <mergeCell ref="H47:H48"/>
    <mergeCell ref="I47:I48"/>
    <mergeCell ref="B2:G2"/>
    <mergeCell ref="B13:C13"/>
    <mergeCell ref="B15:G15"/>
    <mergeCell ref="B27:C27"/>
    <mergeCell ref="B25:B26"/>
    <mergeCell ref="B41:C41"/>
    <mergeCell ref="H25:H26"/>
    <mergeCell ref="I25:I26"/>
    <mergeCell ref="B29:G29"/>
    <mergeCell ref="B39:B40"/>
    <mergeCell ref="H39:H40"/>
    <mergeCell ref="I39:I40"/>
    <mergeCell ref="B61:G61"/>
    <mergeCell ref="B64:B65"/>
    <mergeCell ref="H64:H65"/>
    <mergeCell ref="I64:I65"/>
    <mergeCell ref="B72:B73"/>
    <mergeCell ref="H72:H73"/>
    <mergeCell ref="I72:I73"/>
    <mergeCell ref="B88:B89"/>
    <mergeCell ref="H88:H89"/>
    <mergeCell ref="I88:I89"/>
    <mergeCell ref="B90:C90"/>
    <mergeCell ref="B74:C74"/>
    <mergeCell ref="B77:G77"/>
    <mergeCell ref="B80:B81"/>
    <mergeCell ref="H80:H81"/>
    <mergeCell ref="I80:I81"/>
    <mergeCell ref="B140:C140"/>
    <mergeCell ref="B126:G126"/>
    <mergeCell ref="B130:B131"/>
    <mergeCell ref="B138:B139"/>
    <mergeCell ref="B127:G127"/>
    <mergeCell ref="B153:B154"/>
    <mergeCell ref="H153:H154"/>
    <mergeCell ref="I153:I154"/>
    <mergeCell ref="B155:C155"/>
    <mergeCell ref="B142:G142"/>
    <mergeCell ref="B145:B146"/>
    <mergeCell ref="H130:H131"/>
    <mergeCell ref="I130:I131"/>
    <mergeCell ref="H138:H139"/>
    <mergeCell ref="I138:I139"/>
    <mergeCell ref="H145:H146"/>
    <mergeCell ref="I145:I146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1"/>
  <sheetViews>
    <sheetView showGridLines="0" zoomScale="110" zoomScaleNormal="110" workbookViewId="0">
      <pane xSplit="1" topLeftCell="B1" activePane="topRight" state="frozen"/>
      <selection pane="topRight" activeCell="C25" sqref="C25"/>
    </sheetView>
  </sheetViews>
  <sheetFormatPr defaultRowHeight="15"/>
  <cols>
    <col min="1" max="1" width="16.85546875" style="160" customWidth="1"/>
    <col min="2" max="2" width="14.42578125" style="105" customWidth="1"/>
    <col min="3" max="3" width="17.85546875" style="105" customWidth="1"/>
    <col min="4" max="4" width="19.140625" style="105" customWidth="1"/>
    <col min="5" max="5" width="13.85546875" style="105" customWidth="1"/>
    <col min="6" max="7" width="15.28515625" style="105" customWidth="1"/>
    <col min="8" max="8" width="16" style="105" customWidth="1"/>
    <col min="9" max="9" width="16.7109375" style="82" customWidth="1"/>
    <col min="10" max="10" width="13.85546875" style="105" customWidth="1"/>
    <col min="11" max="12" width="15.28515625" style="105" customWidth="1"/>
    <col min="13" max="13" width="16" style="105" customWidth="1"/>
    <col min="14" max="14" width="13.85546875" style="105" customWidth="1"/>
    <col min="15" max="16" width="15.28515625" style="105" customWidth="1"/>
    <col min="17" max="18" width="16" style="105" customWidth="1"/>
    <col min="19" max="19" width="16.7109375" style="82" customWidth="1"/>
    <col min="20" max="20" width="13.85546875" style="105" customWidth="1"/>
    <col min="21" max="22" width="15.28515625" style="105" customWidth="1"/>
    <col min="23" max="23" width="16" style="105" customWidth="1"/>
    <col min="24" max="24" width="16.7109375" style="82" customWidth="1"/>
    <col min="25" max="25" width="13.85546875" style="105" customWidth="1"/>
    <col min="26" max="27" width="15.28515625" style="105" customWidth="1"/>
    <col min="28" max="28" width="16" style="105" customWidth="1"/>
    <col min="29" max="29" width="13.85546875" style="105" customWidth="1"/>
    <col min="30" max="31" width="15.28515625" style="105" customWidth="1"/>
    <col min="32" max="33" width="16" style="105" customWidth="1"/>
    <col min="34" max="34" width="16.7109375" style="82" customWidth="1"/>
    <col min="35" max="35" width="13.85546875" style="105" customWidth="1"/>
    <col min="36" max="37" width="15.28515625" style="105" customWidth="1"/>
    <col min="38" max="38" width="16" style="105" customWidth="1"/>
    <col min="39" max="39" width="16.7109375" style="82" customWidth="1"/>
    <col min="40" max="40" width="13.85546875" style="105" customWidth="1"/>
    <col min="41" max="42" width="15.28515625" style="105" customWidth="1"/>
    <col min="43" max="43" width="16" style="105" customWidth="1"/>
    <col min="44" max="44" width="16.7109375" style="82" customWidth="1"/>
    <col min="45" max="45" width="13.85546875" style="105" customWidth="1"/>
    <col min="46" max="47" width="15.28515625" style="105" customWidth="1"/>
    <col min="48" max="48" width="16" style="105" customWidth="1"/>
    <col min="49" max="49" width="13.85546875" style="105" customWidth="1"/>
    <col min="50" max="51" width="15.28515625" style="105" customWidth="1"/>
    <col min="52" max="53" width="16" style="105" customWidth="1"/>
    <col min="54" max="54" width="16.7109375" style="82" customWidth="1"/>
    <col min="55" max="55" width="13.85546875" style="105" customWidth="1"/>
    <col min="56" max="57" width="15.28515625" style="105" customWidth="1"/>
    <col min="58" max="58" width="16" style="105" customWidth="1"/>
    <col min="59" max="59" width="18.28515625" style="82" customWidth="1"/>
    <col min="60" max="60" width="13.85546875" style="105" customWidth="1"/>
    <col min="61" max="62" width="15.28515625" style="105" customWidth="1"/>
    <col min="63" max="63" width="16" style="105" customWidth="1"/>
    <col min="64" max="64" width="19.28515625" style="82" customWidth="1"/>
    <col min="65" max="65" width="13.85546875" style="105" customWidth="1"/>
    <col min="66" max="67" width="15.28515625" style="105" customWidth="1"/>
    <col min="68" max="68" width="16" style="105" customWidth="1"/>
    <col min="69" max="69" width="13.85546875" style="105" customWidth="1"/>
    <col min="70" max="71" width="15.28515625" style="105" customWidth="1"/>
    <col min="72" max="72" width="16" style="105" customWidth="1"/>
    <col min="73" max="73" width="13.85546875" style="105" customWidth="1"/>
    <col min="74" max="75" width="15.28515625" style="105" customWidth="1"/>
    <col min="76" max="77" width="16" style="105" customWidth="1"/>
    <col min="78" max="78" width="19.28515625" style="82" customWidth="1"/>
    <col min="79" max="16384" width="9.140625" style="105"/>
  </cols>
  <sheetData>
    <row r="1" spans="1:78" s="88" customFormat="1">
      <c r="A1" s="156"/>
      <c r="I1" s="107"/>
      <c r="S1" s="107"/>
      <c r="X1" s="107"/>
      <c r="AH1" s="107"/>
      <c r="AM1" s="107"/>
      <c r="AR1" s="107"/>
      <c r="AS1" s="155"/>
      <c r="AT1" s="155"/>
      <c r="AU1" s="155"/>
      <c r="BB1" s="107"/>
      <c r="BC1" s="155"/>
      <c r="BD1" s="155"/>
      <c r="BG1" s="107"/>
      <c r="BL1" s="107"/>
      <c r="BZ1" s="107"/>
    </row>
    <row r="2" spans="1:78" s="88" customFormat="1">
      <c r="A2" s="156"/>
      <c r="AS2" s="155"/>
      <c r="AT2" s="155"/>
      <c r="AU2" s="155"/>
      <c r="BC2" s="155"/>
      <c r="BD2" s="155"/>
    </row>
    <row r="3" spans="1:78" s="89" customFormat="1">
      <c r="A3" s="157"/>
      <c r="B3" s="211" t="str">
        <f>'Resumo do Contrato'!B3</f>
        <v>Contrato 07/2016</v>
      </c>
      <c r="C3" s="211"/>
      <c r="D3" s="223"/>
      <c r="E3" s="219"/>
      <c r="F3" s="200"/>
      <c r="G3" s="200"/>
      <c r="H3" s="222"/>
      <c r="I3" s="225" t="s">
        <v>22</v>
      </c>
      <c r="J3" s="213"/>
      <c r="K3" s="204"/>
      <c r="L3" s="204"/>
      <c r="M3" s="204"/>
      <c r="N3" s="204"/>
      <c r="O3" s="204"/>
      <c r="P3" s="204"/>
      <c r="Q3" s="204"/>
      <c r="R3" s="214"/>
      <c r="S3" s="205" t="s">
        <v>22</v>
      </c>
      <c r="T3" s="202"/>
      <c r="U3" s="200"/>
      <c r="V3" s="200"/>
      <c r="W3" s="209"/>
      <c r="X3" s="205" t="s">
        <v>22</v>
      </c>
      <c r="Y3" s="204"/>
      <c r="Z3" s="204"/>
      <c r="AA3" s="204"/>
      <c r="AB3" s="204"/>
      <c r="AC3" s="204"/>
      <c r="AD3" s="204"/>
      <c r="AE3" s="204"/>
      <c r="AF3" s="204"/>
      <c r="AG3" s="204"/>
      <c r="AH3" s="205"/>
      <c r="AI3" s="202"/>
      <c r="AJ3" s="200"/>
      <c r="AK3" s="200"/>
      <c r="AL3" s="209"/>
      <c r="AM3" s="205" t="s">
        <v>22</v>
      </c>
      <c r="AN3" s="210"/>
      <c r="AO3" s="211"/>
      <c r="AP3" s="211"/>
      <c r="AQ3" s="212"/>
      <c r="AR3" s="205" t="s">
        <v>22</v>
      </c>
      <c r="AS3" s="204"/>
      <c r="AT3" s="204"/>
      <c r="AU3" s="204"/>
      <c r="AV3" s="204"/>
      <c r="AW3" s="204"/>
      <c r="AX3" s="204"/>
      <c r="AY3" s="204"/>
      <c r="AZ3" s="204"/>
      <c r="BA3" s="204"/>
      <c r="BB3" s="205" t="s">
        <v>22</v>
      </c>
      <c r="BC3" s="202"/>
      <c r="BD3" s="200"/>
      <c r="BE3" s="200"/>
      <c r="BF3" s="209"/>
      <c r="BG3" s="205" t="s">
        <v>22</v>
      </c>
      <c r="BH3" s="206"/>
      <c r="BI3" s="207"/>
      <c r="BJ3" s="207"/>
      <c r="BK3" s="208"/>
      <c r="BL3" s="205" t="s">
        <v>22</v>
      </c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5" t="s">
        <v>22</v>
      </c>
    </row>
    <row r="4" spans="1:78" s="89" customFormat="1">
      <c r="A4" s="157"/>
      <c r="B4" s="220" t="s">
        <v>115</v>
      </c>
      <c r="C4" s="220"/>
      <c r="D4" s="221"/>
      <c r="E4" s="219"/>
      <c r="F4" s="200"/>
      <c r="G4" s="200"/>
      <c r="H4" s="222"/>
      <c r="I4" s="225"/>
      <c r="J4" s="213"/>
      <c r="K4" s="204"/>
      <c r="L4" s="204"/>
      <c r="M4" s="204"/>
      <c r="N4" s="204"/>
      <c r="O4" s="204"/>
      <c r="P4" s="204"/>
      <c r="Q4" s="204"/>
      <c r="R4" s="214"/>
      <c r="S4" s="205"/>
      <c r="T4" s="202"/>
      <c r="U4" s="200"/>
      <c r="V4" s="200"/>
      <c r="W4" s="209"/>
      <c r="X4" s="205"/>
      <c r="Y4" s="204"/>
      <c r="Z4" s="204"/>
      <c r="AA4" s="204"/>
      <c r="AB4" s="204"/>
      <c r="AC4" s="204"/>
      <c r="AD4" s="204"/>
      <c r="AE4" s="204"/>
      <c r="AF4" s="204"/>
      <c r="AG4" s="204"/>
      <c r="AH4" s="205"/>
      <c r="AI4" s="202"/>
      <c r="AJ4" s="200"/>
      <c r="AK4" s="200"/>
      <c r="AL4" s="209"/>
      <c r="AM4" s="205"/>
      <c r="AN4" s="210"/>
      <c r="AO4" s="211"/>
      <c r="AP4" s="211"/>
      <c r="AQ4" s="212"/>
      <c r="AR4" s="205"/>
      <c r="AS4" s="204"/>
      <c r="AT4" s="204"/>
      <c r="AU4" s="204"/>
      <c r="AV4" s="204"/>
      <c r="AW4" s="204"/>
      <c r="AX4" s="204"/>
      <c r="AY4" s="204"/>
      <c r="AZ4" s="204"/>
      <c r="BA4" s="204"/>
      <c r="BB4" s="205"/>
      <c r="BC4" s="202"/>
      <c r="BD4" s="200"/>
      <c r="BE4" s="200"/>
      <c r="BF4" s="209"/>
      <c r="BG4" s="205"/>
      <c r="BH4" s="206"/>
      <c r="BI4" s="207"/>
      <c r="BJ4" s="207"/>
      <c r="BK4" s="208"/>
      <c r="BL4" s="205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5"/>
    </row>
    <row r="5" spans="1:78" s="89" customFormat="1">
      <c r="A5" s="157"/>
      <c r="B5" s="211"/>
      <c r="C5" s="211"/>
      <c r="D5" s="223"/>
      <c r="E5" s="219"/>
      <c r="F5" s="200"/>
      <c r="G5" s="200"/>
      <c r="H5" s="222"/>
      <c r="I5" s="225"/>
      <c r="J5" s="219"/>
      <c r="K5" s="200"/>
      <c r="L5" s="200"/>
      <c r="M5" s="200"/>
      <c r="N5" s="200"/>
      <c r="O5" s="200"/>
      <c r="P5" s="200"/>
      <c r="Q5" s="200"/>
      <c r="R5" s="142"/>
      <c r="S5" s="205"/>
      <c r="T5" s="202"/>
      <c r="U5" s="200"/>
      <c r="V5" s="200"/>
      <c r="W5" s="209"/>
      <c r="X5" s="205"/>
      <c r="Y5" s="202"/>
      <c r="Z5" s="200"/>
      <c r="AA5" s="200"/>
      <c r="AB5" s="200"/>
      <c r="AC5" s="200"/>
      <c r="AD5" s="200"/>
      <c r="AE5" s="200"/>
      <c r="AF5" s="200"/>
      <c r="AG5" s="112"/>
      <c r="AH5" s="205"/>
      <c r="AI5" s="202"/>
      <c r="AJ5" s="200"/>
      <c r="AK5" s="200"/>
      <c r="AL5" s="209"/>
      <c r="AM5" s="205"/>
      <c r="AN5" s="210"/>
      <c r="AO5" s="211"/>
      <c r="AP5" s="211"/>
      <c r="AQ5" s="212"/>
      <c r="AR5" s="205"/>
      <c r="AS5" s="202"/>
      <c r="AT5" s="200"/>
      <c r="AU5" s="200"/>
      <c r="AV5" s="200"/>
      <c r="AW5" s="200"/>
      <c r="AX5" s="200"/>
      <c r="AY5" s="200"/>
      <c r="AZ5" s="200"/>
      <c r="BA5" s="112"/>
      <c r="BB5" s="205"/>
      <c r="BC5" s="202"/>
      <c r="BD5" s="200"/>
      <c r="BE5" s="200"/>
      <c r="BF5" s="209"/>
      <c r="BG5" s="205"/>
      <c r="BH5" s="206"/>
      <c r="BI5" s="207"/>
      <c r="BJ5" s="207"/>
      <c r="BK5" s="208"/>
      <c r="BL5" s="205"/>
      <c r="BM5" s="202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112"/>
      <c r="BZ5" s="205"/>
    </row>
    <row r="6" spans="1:78" s="92" customFormat="1">
      <c r="A6" s="157"/>
      <c r="B6" s="224"/>
      <c r="C6" s="90" t="s">
        <v>24</v>
      </c>
      <c r="D6" s="121" t="s">
        <v>116</v>
      </c>
      <c r="E6" s="127"/>
      <c r="F6" s="90"/>
      <c r="G6" s="90"/>
      <c r="H6" s="128"/>
      <c r="I6" s="225"/>
      <c r="J6" s="127"/>
      <c r="K6" s="90"/>
      <c r="L6" s="90"/>
      <c r="M6" s="91"/>
      <c r="N6" s="90"/>
      <c r="O6" s="90"/>
      <c r="P6" s="90"/>
      <c r="Q6" s="91"/>
      <c r="R6" s="128"/>
      <c r="S6" s="205"/>
      <c r="T6" s="116"/>
      <c r="U6" s="90"/>
      <c r="V6" s="90"/>
      <c r="W6" s="144"/>
      <c r="X6" s="205"/>
      <c r="Y6" s="116"/>
      <c r="Z6" s="90"/>
      <c r="AA6" s="90"/>
      <c r="AB6" s="91"/>
      <c r="AC6" s="90"/>
      <c r="AD6" s="90"/>
      <c r="AE6" s="90"/>
      <c r="AF6" s="91"/>
      <c r="AG6" s="144"/>
      <c r="AH6" s="205"/>
      <c r="AI6" s="116"/>
      <c r="AJ6" s="90"/>
      <c r="AK6" s="90"/>
      <c r="AL6" s="144"/>
      <c r="AM6" s="205"/>
      <c r="AN6" s="116"/>
      <c r="AO6" s="90"/>
      <c r="AP6" s="90"/>
      <c r="AQ6" s="144"/>
      <c r="AR6" s="205"/>
      <c r="AS6" s="116"/>
      <c r="AT6" s="90"/>
      <c r="AU6" s="90"/>
      <c r="AV6" s="91"/>
      <c r="AW6" s="90"/>
      <c r="AX6" s="90"/>
      <c r="AY6" s="90"/>
      <c r="AZ6" s="91"/>
      <c r="BA6" s="144"/>
      <c r="BB6" s="205"/>
      <c r="BC6" s="116"/>
      <c r="BD6" s="90"/>
      <c r="BE6" s="90"/>
      <c r="BF6" s="144"/>
      <c r="BG6" s="205"/>
      <c r="BH6" s="116"/>
      <c r="BI6" s="90"/>
      <c r="BJ6" s="90"/>
      <c r="BK6" s="144"/>
      <c r="BL6" s="205"/>
      <c r="BM6" s="116"/>
      <c r="BN6" s="90"/>
      <c r="BO6" s="90"/>
      <c r="BP6" s="91"/>
      <c r="BQ6" s="90"/>
      <c r="BR6" s="90"/>
      <c r="BS6" s="90"/>
      <c r="BT6" s="91"/>
      <c r="BU6" s="90"/>
      <c r="BV6" s="90"/>
      <c r="BW6" s="90"/>
      <c r="BX6" s="91"/>
      <c r="BY6" s="144"/>
      <c r="BZ6" s="205"/>
    </row>
    <row r="7" spans="1:78" s="89" customFormat="1">
      <c r="A7" s="157"/>
      <c r="B7" s="224"/>
      <c r="C7" s="93"/>
      <c r="D7" s="122"/>
      <c r="E7" s="129"/>
      <c r="F7" s="94"/>
      <c r="G7" s="94"/>
      <c r="H7" s="130"/>
      <c r="I7" s="141">
        <f>H7+D7</f>
        <v>0</v>
      </c>
      <c r="J7" s="129"/>
      <c r="K7" s="94"/>
      <c r="L7" s="94"/>
      <c r="M7" s="95"/>
      <c r="N7" s="94"/>
      <c r="O7" s="94"/>
      <c r="P7" s="94"/>
      <c r="Q7" s="95"/>
      <c r="R7" s="130"/>
      <c r="S7" s="146">
        <f>R7+I7</f>
        <v>0</v>
      </c>
      <c r="T7" s="117"/>
      <c r="U7" s="94"/>
      <c r="V7" s="94"/>
      <c r="W7" s="145"/>
      <c r="X7" s="146">
        <f>W7+S7</f>
        <v>0</v>
      </c>
      <c r="Y7" s="117"/>
      <c r="Z7" s="94"/>
      <c r="AA7" s="94"/>
      <c r="AB7" s="95"/>
      <c r="AC7" s="94"/>
      <c r="AD7" s="94"/>
      <c r="AE7" s="94"/>
      <c r="AF7" s="95"/>
      <c r="AG7" s="145"/>
      <c r="AH7" s="146"/>
      <c r="AI7" s="117"/>
      <c r="AJ7" s="94"/>
      <c r="AK7" s="94"/>
      <c r="AL7" s="145"/>
      <c r="AM7" s="146">
        <f>AL7+AH7</f>
        <v>0</v>
      </c>
      <c r="AN7" s="117"/>
      <c r="AO7" s="94"/>
      <c r="AP7" s="94"/>
      <c r="AQ7" s="145"/>
      <c r="AR7" s="146">
        <f>AQ7+AM7</f>
        <v>0</v>
      </c>
      <c r="AS7" s="117"/>
      <c r="AT7" s="94"/>
      <c r="AU7" s="94"/>
      <c r="AV7" s="95"/>
      <c r="AW7" s="94"/>
      <c r="AX7" s="94"/>
      <c r="AY7" s="94"/>
      <c r="AZ7" s="95"/>
      <c r="BA7" s="145"/>
      <c r="BB7" s="146">
        <f>BA7+AR7</f>
        <v>0</v>
      </c>
      <c r="BC7" s="117"/>
      <c r="BD7" s="94"/>
      <c r="BE7" s="94"/>
      <c r="BF7" s="145"/>
      <c r="BG7" s="146">
        <f>BF7+BB7</f>
        <v>0</v>
      </c>
      <c r="BH7" s="117"/>
      <c r="BI7" s="94"/>
      <c r="BJ7" s="94"/>
      <c r="BK7" s="145"/>
      <c r="BL7" s="146">
        <f>BK7+BG7</f>
        <v>0</v>
      </c>
      <c r="BM7" s="117"/>
      <c r="BN7" s="94"/>
      <c r="BO7" s="94"/>
      <c r="BP7" s="95"/>
      <c r="BQ7" s="94"/>
      <c r="BR7" s="94"/>
      <c r="BS7" s="94"/>
      <c r="BT7" s="95"/>
      <c r="BU7" s="94"/>
      <c r="BV7" s="94"/>
      <c r="BW7" s="94"/>
      <c r="BX7" s="95"/>
      <c r="BY7" s="145"/>
      <c r="BZ7" s="146">
        <f>BY7+BL7</f>
        <v>0</v>
      </c>
    </row>
    <row r="8" spans="1:78" s="89" customFormat="1">
      <c r="A8" s="157"/>
      <c r="B8" s="201" t="s">
        <v>25</v>
      </c>
      <c r="C8" s="201"/>
      <c r="D8" s="123"/>
      <c r="E8" s="218"/>
      <c r="F8" s="201"/>
      <c r="G8" s="96"/>
      <c r="H8" s="131"/>
      <c r="I8" s="97"/>
      <c r="J8" s="218" t="s">
        <v>25</v>
      </c>
      <c r="K8" s="201"/>
      <c r="L8" s="96"/>
      <c r="M8" s="97"/>
      <c r="N8" s="201" t="s">
        <v>25</v>
      </c>
      <c r="O8" s="201"/>
      <c r="P8" s="96"/>
      <c r="Q8" s="97"/>
      <c r="R8" s="131"/>
      <c r="S8" s="147"/>
      <c r="T8" s="203"/>
      <c r="U8" s="201"/>
      <c r="V8" s="96"/>
      <c r="W8" s="97"/>
      <c r="X8" s="147"/>
      <c r="Y8" s="203"/>
      <c r="Z8" s="201"/>
      <c r="AA8" s="96"/>
      <c r="AB8" s="97"/>
      <c r="AC8" s="201"/>
      <c r="AD8" s="201"/>
      <c r="AE8" s="96"/>
      <c r="AF8" s="97"/>
      <c r="AG8" s="97"/>
      <c r="AH8" s="147"/>
      <c r="AI8" s="203"/>
      <c r="AJ8" s="201"/>
      <c r="AK8" s="96"/>
      <c r="AL8" s="97"/>
      <c r="AM8" s="147"/>
      <c r="AN8" s="203"/>
      <c r="AO8" s="201"/>
      <c r="AP8" s="96"/>
      <c r="AQ8" s="97"/>
      <c r="AR8" s="147"/>
      <c r="AS8" s="203"/>
      <c r="AT8" s="201"/>
      <c r="AU8" s="96"/>
      <c r="AV8" s="97"/>
      <c r="AW8" s="201"/>
      <c r="AX8" s="201"/>
      <c r="AY8" s="96"/>
      <c r="AZ8" s="97"/>
      <c r="BA8" s="97"/>
      <c r="BB8" s="147"/>
      <c r="BC8" s="203"/>
      <c r="BD8" s="201"/>
      <c r="BE8" s="96"/>
      <c r="BF8" s="97"/>
      <c r="BG8" s="147"/>
      <c r="BH8" s="203"/>
      <c r="BI8" s="201"/>
      <c r="BJ8" s="96"/>
      <c r="BK8" s="97"/>
      <c r="BL8" s="147"/>
      <c r="BM8" s="203"/>
      <c r="BN8" s="201"/>
      <c r="BO8" s="96"/>
      <c r="BP8" s="97"/>
      <c r="BQ8" s="201"/>
      <c r="BR8" s="201"/>
      <c r="BS8" s="96"/>
      <c r="BT8" s="97"/>
      <c r="BU8" s="201"/>
      <c r="BV8" s="201"/>
      <c r="BW8" s="96"/>
      <c r="BX8" s="97"/>
      <c r="BY8" s="97"/>
      <c r="BZ8" s="147"/>
    </row>
    <row r="9" spans="1:78" s="102" customFormat="1">
      <c r="A9" s="158"/>
      <c r="B9" s="98" t="s">
        <v>26</v>
      </c>
      <c r="C9" s="99" t="s">
        <v>27</v>
      </c>
      <c r="D9" s="124"/>
      <c r="E9" s="132"/>
      <c r="F9" s="100"/>
      <c r="G9" s="100"/>
      <c r="H9" s="133"/>
      <c r="I9" s="97"/>
      <c r="J9" s="132" t="s">
        <v>26</v>
      </c>
      <c r="K9" s="100" t="s">
        <v>23</v>
      </c>
      <c r="L9" s="100" t="s">
        <v>27</v>
      </c>
      <c r="M9" s="101"/>
      <c r="N9" s="98" t="s">
        <v>26</v>
      </c>
      <c r="O9" s="100" t="s">
        <v>23</v>
      </c>
      <c r="P9" s="100" t="s">
        <v>27</v>
      </c>
      <c r="Q9" s="101"/>
      <c r="R9" s="133" t="s">
        <v>27</v>
      </c>
      <c r="S9" s="147"/>
      <c r="T9" s="118"/>
      <c r="U9" s="100"/>
      <c r="V9" s="100"/>
      <c r="W9" s="101"/>
      <c r="X9" s="147"/>
      <c r="Y9" s="118"/>
      <c r="Z9" s="100"/>
      <c r="AA9" s="100"/>
      <c r="AB9" s="101"/>
      <c r="AC9" s="98"/>
      <c r="AD9" s="100"/>
      <c r="AE9" s="100"/>
      <c r="AF9" s="101"/>
      <c r="AG9" s="101"/>
      <c r="AH9" s="147"/>
      <c r="AI9" s="118"/>
      <c r="AJ9" s="100"/>
      <c r="AK9" s="100"/>
      <c r="AL9" s="101"/>
      <c r="AM9" s="147"/>
      <c r="AN9" s="118"/>
      <c r="AO9" s="100"/>
      <c r="AP9" s="100"/>
      <c r="AQ9" s="101"/>
      <c r="AR9" s="147"/>
      <c r="AS9" s="118"/>
      <c r="AT9" s="100"/>
      <c r="AU9" s="100"/>
      <c r="AV9" s="101"/>
      <c r="AW9" s="98"/>
      <c r="AX9" s="100"/>
      <c r="AY9" s="100"/>
      <c r="AZ9" s="101"/>
      <c r="BA9" s="101"/>
      <c r="BB9" s="147"/>
      <c r="BC9" s="118"/>
      <c r="BD9" s="100"/>
      <c r="BE9" s="100"/>
      <c r="BF9" s="101"/>
      <c r="BG9" s="153"/>
      <c r="BH9" s="132"/>
      <c r="BI9" s="100"/>
      <c r="BJ9" s="100"/>
      <c r="BK9" s="101"/>
      <c r="BL9" s="147"/>
      <c r="BM9" s="118"/>
      <c r="BN9" s="100"/>
      <c r="BO9" s="100"/>
      <c r="BP9" s="101"/>
      <c r="BQ9" s="98"/>
      <c r="BR9" s="100"/>
      <c r="BS9" s="100"/>
      <c r="BT9" s="101"/>
      <c r="BU9" s="98"/>
      <c r="BV9" s="100"/>
      <c r="BW9" s="100"/>
      <c r="BX9" s="101"/>
      <c r="BY9" s="101"/>
      <c r="BZ9" s="147"/>
    </row>
    <row r="10" spans="1:78" s="89" customFormat="1" ht="15" customHeight="1">
      <c r="A10" s="190" t="s">
        <v>117</v>
      </c>
      <c r="B10" s="191" t="s">
        <v>28</v>
      </c>
      <c r="C10" s="194">
        <v>16376231.34</v>
      </c>
      <c r="D10" s="125"/>
      <c r="E10" s="215"/>
      <c r="F10" s="113"/>
      <c r="G10" s="113"/>
      <c r="H10" s="134"/>
      <c r="I10" s="97"/>
      <c r="J10" s="215" t="s">
        <v>28</v>
      </c>
      <c r="K10" s="113">
        <f>(L7/30)*10</f>
        <v>0</v>
      </c>
      <c r="L10" s="150"/>
      <c r="M10" s="103"/>
      <c r="N10" s="191" t="s">
        <v>28</v>
      </c>
      <c r="O10" s="113"/>
      <c r="P10" s="150"/>
      <c r="Q10" s="103"/>
      <c r="R10" s="143">
        <f>O10+K10+G10</f>
        <v>0</v>
      </c>
      <c r="S10" s="147"/>
      <c r="T10" s="197"/>
      <c r="U10" s="113"/>
      <c r="V10" s="113"/>
      <c r="W10" s="103"/>
      <c r="X10" s="147"/>
      <c r="Y10" s="197"/>
      <c r="Z10" s="113"/>
      <c r="AA10" s="150"/>
      <c r="AB10" s="103"/>
      <c r="AC10" s="191"/>
      <c r="AD10" s="113"/>
      <c r="AE10" s="150"/>
      <c r="AF10" s="103"/>
      <c r="AG10" s="149"/>
      <c r="AH10" s="147"/>
      <c r="AI10" s="197"/>
      <c r="AJ10" s="113"/>
      <c r="AK10" s="113"/>
      <c r="AL10" s="103"/>
      <c r="AM10" s="147"/>
      <c r="AN10" s="197"/>
      <c r="AO10" s="113"/>
      <c r="AP10" s="113"/>
      <c r="AQ10" s="103"/>
      <c r="AR10" s="147"/>
      <c r="AS10" s="197"/>
      <c r="AT10" s="113"/>
      <c r="AU10" s="151"/>
      <c r="AV10" s="103"/>
      <c r="AW10" s="191"/>
      <c r="AX10" s="113"/>
      <c r="AY10" s="151"/>
      <c r="AZ10" s="103"/>
      <c r="BA10" s="152"/>
      <c r="BB10" s="147"/>
      <c r="BC10" s="197"/>
      <c r="BD10" s="113"/>
      <c r="BE10" s="113"/>
      <c r="BF10" s="103"/>
      <c r="BG10" s="153"/>
      <c r="BH10" s="154"/>
      <c r="BI10" s="113"/>
      <c r="BJ10" s="113"/>
      <c r="BK10" s="103"/>
      <c r="BL10" s="147"/>
      <c r="BM10" s="197"/>
      <c r="BN10" s="113"/>
      <c r="BO10" s="151"/>
      <c r="BP10" s="103"/>
      <c r="BQ10" s="191"/>
      <c r="BR10" s="113"/>
      <c r="BS10" s="151"/>
      <c r="BT10" s="103"/>
      <c r="BU10" s="154"/>
      <c r="BV10" s="113"/>
      <c r="BW10" s="151"/>
      <c r="BX10" s="103"/>
      <c r="BY10" s="152"/>
      <c r="BZ10" s="147"/>
    </row>
    <row r="11" spans="1:78" s="89" customFormat="1" ht="15" customHeight="1">
      <c r="A11" s="190"/>
      <c r="B11" s="192"/>
      <c r="C11" s="195"/>
      <c r="D11" s="125"/>
      <c r="E11" s="216"/>
      <c r="F11" s="113"/>
      <c r="G11" s="113"/>
      <c r="H11" s="135"/>
      <c r="I11" s="97"/>
      <c r="J11" s="216"/>
      <c r="K11" s="113"/>
      <c r="L11" s="150"/>
      <c r="M11" s="104"/>
      <c r="N11" s="192"/>
      <c r="O11" s="113"/>
      <c r="P11" s="150"/>
      <c r="Q11" s="103"/>
      <c r="R11" s="143">
        <f t="shared" ref="R11:R21" si="0">O11+K11+G11</f>
        <v>0</v>
      </c>
      <c r="S11" s="147"/>
      <c r="T11" s="198"/>
      <c r="U11" s="113"/>
      <c r="V11" s="113"/>
      <c r="W11" s="103"/>
      <c r="X11" s="147"/>
      <c r="Y11" s="198"/>
      <c r="Z11" s="113"/>
      <c r="AA11" s="150"/>
      <c r="AB11" s="103"/>
      <c r="AC11" s="192"/>
      <c r="AD11" s="113"/>
      <c r="AE11" s="150"/>
      <c r="AF11" s="103"/>
      <c r="AG11" s="149"/>
      <c r="AH11" s="147"/>
      <c r="AI11" s="198"/>
      <c r="AJ11" s="113"/>
      <c r="AK11" s="113"/>
      <c r="AL11" s="103"/>
      <c r="AM11" s="147"/>
      <c r="AN11" s="198"/>
      <c r="AO11" s="113"/>
      <c r="AP11" s="113"/>
      <c r="AQ11" s="103"/>
      <c r="AR11" s="147"/>
      <c r="AS11" s="198"/>
      <c r="AT11" s="113"/>
      <c r="AU11" s="151"/>
      <c r="AV11" s="103"/>
      <c r="AW11" s="192"/>
      <c r="AX11" s="113"/>
      <c r="AY11" s="151"/>
      <c r="AZ11" s="103"/>
      <c r="BA11" s="152"/>
      <c r="BB11" s="147"/>
      <c r="BC11" s="198"/>
      <c r="BD11" s="113"/>
      <c r="BE11" s="113"/>
      <c r="BF11" s="103"/>
      <c r="BG11" s="153"/>
      <c r="BH11" s="154"/>
      <c r="BI11" s="113"/>
      <c r="BJ11" s="113"/>
      <c r="BK11" s="103"/>
      <c r="BL11" s="147"/>
      <c r="BM11" s="198"/>
      <c r="BN11" s="113"/>
      <c r="BO11" s="151"/>
      <c r="BP11" s="103"/>
      <c r="BQ11" s="192"/>
      <c r="BR11" s="113"/>
      <c r="BS11" s="151"/>
      <c r="BT11" s="103"/>
      <c r="BU11" s="154"/>
      <c r="BV11" s="113"/>
      <c r="BW11" s="151"/>
      <c r="BX11" s="103"/>
      <c r="BY11" s="152"/>
      <c r="BZ11" s="147"/>
    </row>
    <row r="12" spans="1:78" s="89" customFormat="1" ht="15" customHeight="1">
      <c r="A12" s="190"/>
      <c r="B12" s="192"/>
      <c r="C12" s="195"/>
      <c r="D12" s="125"/>
      <c r="E12" s="216"/>
      <c r="F12" s="113"/>
      <c r="G12" s="113"/>
      <c r="H12" s="135"/>
      <c r="I12" s="97"/>
      <c r="J12" s="216"/>
      <c r="K12" s="113"/>
      <c r="L12" s="150"/>
      <c r="M12" s="104"/>
      <c r="N12" s="192"/>
      <c r="O12" s="113"/>
      <c r="P12" s="150"/>
      <c r="Q12" s="104"/>
      <c r="R12" s="143">
        <f t="shared" si="0"/>
        <v>0</v>
      </c>
      <c r="S12" s="147"/>
      <c r="T12" s="198"/>
      <c r="U12" s="113"/>
      <c r="V12" s="113"/>
      <c r="W12" s="103"/>
      <c r="X12" s="147"/>
      <c r="Y12" s="198"/>
      <c r="Z12" s="113"/>
      <c r="AA12" s="150"/>
      <c r="AB12" s="103"/>
      <c r="AC12" s="192"/>
      <c r="AD12" s="113"/>
      <c r="AE12" s="150"/>
      <c r="AF12" s="103"/>
      <c r="AG12" s="149"/>
      <c r="AH12" s="147"/>
      <c r="AI12" s="198"/>
      <c r="AJ12" s="113"/>
      <c r="AK12" s="113"/>
      <c r="AL12" s="103"/>
      <c r="AM12" s="147"/>
      <c r="AN12" s="198"/>
      <c r="AO12" s="113"/>
      <c r="AP12" s="113"/>
      <c r="AQ12" s="103"/>
      <c r="AR12" s="147"/>
      <c r="AS12" s="198"/>
      <c r="AT12" s="113"/>
      <c r="AU12" s="151"/>
      <c r="AV12" s="103"/>
      <c r="AW12" s="192"/>
      <c r="AX12" s="113"/>
      <c r="AY12" s="151"/>
      <c r="AZ12" s="103"/>
      <c r="BA12" s="152"/>
      <c r="BB12" s="147"/>
      <c r="BC12" s="198"/>
      <c r="BD12" s="113"/>
      <c r="BE12" s="113"/>
      <c r="BF12" s="103"/>
      <c r="BG12" s="153"/>
      <c r="BH12" s="154"/>
      <c r="BI12" s="113"/>
      <c r="BJ12" s="113"/>
      <c r="BK12" s="103"/>
      <c r="BL12" s="147"/>
      <c r="BM12" s="198"/>
      <c r="BN12" s="113"/>
      <c r="BO12" s="151"/>
      <c r="BP12" s="103"/>
      <c r="BQ12" s="192"/>
      <c r="BR12" s="113"/>
      <c r="BS12" s="151"/>
      <c r="BT12" s="103"/>
      <c r="BU12" s="154"/>
      <c r="BV12" s="113"/>
      <c r="BW12" s="151"/>
      <c r="BX12" s="103"/>
      <c r="BY12" s="152"/>
      <c r="BZ12" s="147"/>
    </row>
    <row r="13" spans="1:78" s="89" customFormat="1" ht="15" customHeight="1">
      <c r="A13" s="190"/>
      <c r="B13" s="192"/>
      <c r="C13" s="195"/>
      <c r="D13" s="125"/>
      <c r="E13" s="216"/>
      <c r="F13" s="113"/>
      <c r="G13" s="113"/>
      <c r="H13" s="134"/>
      <c r="I13" s="97"/>
      <c r="J13" s="216"/>
      <c r="K13" s="113"/>
      <c r="L13" s="150"/>
      <c r="M13" s="103"/>
      <c r="N13" s="192"/>
      <c r="O13" s="113"/>
      <c r="P13" s="150"/>
      <c r="Q13" s="103"/>
      <c r="R13" s="143">
        <f t="shared" si="0"/>
        <v>0</v>
      </c>
      <c r="S13" s="147"/>
      <c r="T13" s="198"/>
      <c r="U13" s="113"/>
      <c r="V13" s="113"/>
      <c r="W13" s="103"/>
      <c r="X13" s="147"/>
      <c r="Y13" s="198"/>
      <c r="Z13" s="113"/>
      <c r="AA13" s="150"/>
      <c r="AB13" s="103"/>
      <c r="AC13" s="192"/>
      <c r="AD13" s="113"/>
      <c r="AE13" s="150"/>
      <c r="AF13" s="103"/>
      <c r="AG13" s="149"/>
      <c r="AH13" s="147"/>
      <c r="AI13" s="198"/>
      <c r="AJ13" s="113"/>
      <c r="AK13" s="113"/>
      <c r="AL13" s="103"/>
      <c r="AM13" s="147"/>
      <c r="AN13" s="198"/>
      <c r="AO13" s="113"/>
      <c r="AP13" s="113"/>
      <c r="AQ13" s="103"/>
      <c r="AR13" s="147"/>
      <c r="AS13" s="198"/>
      <c r="AT13" s="113"/>
      <c r="AU13" s="151"/>
      <c r="AV13" s="103"/>
      <c r="AW13" s="192"/>
      <c r="AX13" s="113"/>
      <c r="AY13" s="151"/>
      <c r="AZ13" s="103"/>
      <c r="BA13" s="152"/>
      <c r="BB13" s="147"/>
      <c r="BC13" s="198"/>
      <c r="BD13" s="113"/>
      <c r="BE13" s="113"/>
      <c r="BF13" s="103"/>
      <c r="BG13" s="153"/>
      <c r="BH13" s="154"/>
      <c r="BI13" s="113"/>
      <c r="BJ13" s="113"/>
      <c r="BK13" s="103"/>
      <c r="BL13" s="147"/>
      <c r="BM13" s="198"/>
      <c r="BN13" s="113"/>
      <c r="BO13" s="151"/>
      <c r="BP13" s="103"/>
      <c r="BQ13" s="192"/>
      <c r="BR13" s="113"/>
      <c r="BS13" s="151"/>
      <c r="BT13" s="103"/>
      <c r="BU13" s="154"/>
      <c r="BV13" s="113"/>
      <c r="BW13" s="151"/>
      <c r="BX13" s="103"/>
      <c r="BY13" s="152"/>
      <c r="BZ13" s="147"/>
    </row>
    <row r="14" spans="1:78" s="89" customFormat="1" ht="15" customHeight="1">
      <c r="A14" s="190"/>
      <c r="B14" s="192"/>
      <c r="C14" s="195"/>
      <c r="D14" s="125"/>
      <c r="E14" s="216"/>
      <c r="F14" s="113"/>
      <c r="G14" s="113"/>
      <c r="H14" s="134"/>
      <c r="I14" s="97"/>
      <c r="J14" s="216"/>
      <c r="K14" s="113"/>
      <c r="L14" s="150"/>
      <c r="M14" s="103"/>
      <c r="N14" s="192"/>
      <c r="O14" s="113"/>
      <c r="P14" s="150"/>
      <c r="Q14" s="103"/>
      <c r="R14" s="143">
        <f t="shared" si="0"/>
        <v>0</v>
      </c>
      <c r="S14" s="147"/>
      <c r="T14" s="198"/>
      <c r="U14" s="113"/>
      <c r="V14" s="113"/>
      <c r="W14" s="103"/>
      <c r="X14" s="147"/>
      <c r="Y14" s="198"/>
      <c r="Z14" s="113"/>
      <c r="AA14" s="150"/>
      <c r="AB14" s="103"/>
      <c r="AC14" s="192"/>
      <c r="AD14" s="113"/>
      <c r="AE14" s="150"/>
      <c r="AF14" s="103"/>
      <c r="AG14" s="149"/>
      <c r="AH14" s="147"/>
      <c r="AI14" s="198"/>
      <c r="AJ14" s="113"/>
      <c r="AK14" s="113"/>
      <c r="AL14" s="103"/>
      <c r="AM14" s="147"/>
      <c r="AN14" s="198"/>
      <c r="AO14" s="113"/>
      <c r="AP14" s="113"/>
      <c r="AQ14" s="103"/>
      <c r="AR14" s="147"/>
      <c r="AS14" s="198"/>
      <c r="AT14" s="113"/>
      <c r="AU14" s="151"/>
      <c r="AV14" s="103"/>
      <c r="AW14" s="192"/>
      <c r="AX14" s="113"/>
      <c r="AY14" s="151"/>
      <c r="AZ14" s="103"/>
      <c r="BA14" s="152"/>
      <c r="BB14" s="147"/>
      <c r="BC14" s="198"/>
      <c r="BD14" s="113"/>
      <c r="BE14" s="113"/>
      <c r="BF14" s="103"/>
      <c r="BG14" s="153"/>
      <c r="BH14" s="154"/>
      <c r="BI14" s="113"/>
      <c r="BJ14" s="113"/>
      <c r="BK14" s="103"/>
      <c r="BL14" s="147"/>
      <c r="BM14" s="198"/>
      <c r="BN14" s="113"/>
      <c r="BO14" s="151"/>
      <c r="BP14" s="103"/>
      <c r="BQ14" s="192"/>
      <c r="BR14" s="113"/>
      <c r="BS14" s="151"/>
      <c r="BT14" s="103"/>
      <c r="BU14" s="154"/>
      <c r="BV14" s="113"/>
      <c r="BW14" s="151"/>
      <c r="BX14" s="103"/>
      <c r="BY14" s="152"/>
      <c r="BZ14" s="147"/>
    </row>
    <row r="15" spans="1:78" s="89" customFormat="1" ht="15" customHeight="1">
      <c r="A15" s="190"/>
      <c r="B15" s="192"/>
      <c r="C15" s="195"/>
      <c r="D15" s="125"/>
      <c r="E15" s="216"/>
      <c r="F15" s="113"/>
      <c r="G15" s="113"/>
      <c r="H15" s="134"/>
      <c r="I15" s="97"/>
      <c r="J15" s="216"/>
      <c r="K15" s="113"/>
      <c r="L15" s="150"/>
      <c r="M15" s="103"/>
      <c r="N15" s="192"/>
      <c r="O15" s="113"/>
      <c r="P15" s="150"/>
      <c r="Q15" s="103"/>
      <c r="R15" s="143">
        <f t="shared" si="0"/>
        <v>0</v>
      </c>
      <c r="S15" s="147"/>
      <c r="T15" s="198"/>
      <c r="U15" s="113"/>
      <c r="V15" s="113"/>
      <c r="W15" s="103"/>
      <c r="X15" s="147"/>
      <c r="Y15" s="198"/>
      <c r="Z15" s="113"/>
      <c r="AA15" s="150"/>
      <c r="AB15" s="103"/>
      <c r="AC15" s="192"/>
      <c r="AD15" s="113"/>
      <c r="AE15" s="150"/>
      <c r="AF15" s="103"/>
      <c r="AG15" s="149"/>
      <c r="AH15" s="147"/>
      <c r="AI15" s="198"/>
      <c r="AJ15" s="113"/>
      <c r="AK15" s="113"/>
      <c r="AL15" s="103"/>
      <c r="AM15" s="147"/>
      <c r="AN15" s="198"/>
      <c r="AO15" s="113"/>
      <c r="AP15" s="113"/>
      <c r="AQ15" s="103"/>
      <c r="AR15" s="147"/>
      <c r="AS15" s="198"/>
      <c r="AT15" s="113"/>
      <c r="AU15" s="151"/>
      <c r="AV15" s="103"/>
      <c r="AW15" s="192"/>
      <c r="AX15" s="113"/>
      <c r="AY15" s="151"/>
      <c r="AZ15" s="103"/>
      <c r="BA15" s="152"/>
      <c r="BB15" s="147"/>
      <c r="BC15" s="198"/>
      <c r="BD15" s="113"/>
      <c r="BE15" s="113"/>
      <c r="BF15" s="103"/>
      <c r="BG15" s="153"/>
      <c r="BH15" s="154"/>
      <c r="BI15" s="113"/>
      <c r="BJ15" s="113"/>
      <c r="BK15" s="103"/>
      <c r="BL15" s="147"/>
      <c r="BM15" s="198"/>
      <c r="BN15" s="113"/>
      <c r="BO15" s="151"/>
      <c r="BP15" s="103"/>
      <c r="BQ15" s="192"/>
      <c r="BR15" s="113"/>
      <c r="BS15" s="151"/>
      <c r="BT15" s="103"/>
      <c r="BU15" s="154"/>
      <c r="BV15" s="113"/>
      <c r="BW15" s="151"/>
      <c r="BX15" s="103"/>
      <c r="BY15" s="152"/>
      <c r="BZ15" s="147"/>
    </row>
    <row r="16" spans="1:78" s="89" customFormat="1" ht="15" customHeight="1">
      <c r="A16" s="190"/>
      <c r="B16" s="193"/>
      <c r="C16" s="196"/>
      <c r="D16" s="125"/>
      <c r="E16" s="216"/>
      <c r="F16" s="113"/>
      <c r="G16" s="113"/>
      <c r="H16" s="134"/>
      <c r="I16" s="97"/>
      <c r="J16" s="216"/>
      <c r="K16" s="113"/>
      <c r="L16" s="150"/>
      <c r="M16" s="103"/>
      <c r="N16" s="192"/>
      <c r="O16" s="113"/>
      <c r="P16" s="150"/>
      <c r="Q16" s="103"/>
      <c r="R16" s="143">
        <f t="shared" si="0"/>
        <v>0</v>
      </c>
      <c r="S16" s="147"/>
      <c r="T16" s="198"/>
      <c r="U16" s="113"/>
      <c r="V16" s="113"/>
      <c r="W16" s="103"/>
      <c r="X16" s="147"/>
      <c r="Y16" s="198"/>
      <c r="Z16" s="113"/>
      <c r="AA16" s="150"/>
      <c r="AB16" s="103"/>
      <c r="AC16" s="192"/>
      <c r="AD16" s="113"/>
      <c r="AE16" s="150"/>
      <c r="AF16" s="103"/>
      <c r="AG16" s="149"/>
      <c r="AH16" s="147"/>
      <c r="AI16" s="198"/>
      <c r="AJ16" s="113"/>
      <c r="AK16" s="113"/>
      <c r="AL16" s="103"/>
      <c r="AM16" s="147"/>
      <c r="AN16" s="198"/>
      <c r="AO16" s="113"/>
      <c r="AP16" s="113"/>
      <c r="AQ16" s="103"/>
      <c r="AR16" s="147"/>
      <c r="AS16" s="198"/>
      <c r="AT16" s="113"/>
      <c r="AU16" s="151"/>
      <c r="AV16" s="103"/>
      <c r="AW16" s="192"/>
      <c r="AX16" s="113"/>
      <c r="AY16" s="151"/>
      <c r="AZ16" s="103"/>
      <c r="BA16" s="152"/>
      <c r="BB16" s="147"/>
      <c r="BC16" s="198"/>
      <c r="BD16" s="113"/>
      <c r="BE16" s="113"/>
      <c r="BF16" s="103"/>
      <c r="BG16" s="153"/>
      <c r="BH16" s="154"/>
      <c r="BI16" s="113"/>
      <c r="BJ16" s="113"/>
      <c r="BK16" s="103"/>
      <c r="BL16" s="147"/>
      <c r="BM16" s="198"/>
      <c r="BN16" s="113"/>
      <c r="BO16" s="151"/>
      <c r="BP16" s="103"/>
      <c r="BQ16" s="192"/>
      <c r="BR16" s="113"/>
      <c r="BS16" s="151"/>
      <c r="BT16" s="103"/>
      <c r="BU16" s="154"/>
      <c r="BV16" s="113"/>
      <c r="BW16" s="151"/>
      <c r="BX16" s="103"/>
      <c r="BY16" s="152"/>
      <c r="BZ16" s="147"/>
    </row>
    <row r="17" spans="1:78" s="89" customFormat="1" ht="15" customHeight="1">
      <c r="A17" s="169" t="s">
        <v>35</v>
      </c>
      <c r="B17" s="172" t="s">
        <v>30</v>
      </c>
      <c r="C17" s="170"/>
      <c r="D17" s="125"/>
      <c r="E17" s="216"/>
      <c r="F17" s="113"/>
      <c r="G17" s="113"/>
      <c r="H17" s="134"/>
      <c r="I17" s="97"/>
      <c r="J17" s="216"/>
      <c r="K17" s="113"/>
      <c r="L17" s="150"/>
      <c r="M17" s="103"/>
      <c r="N17" s="192"/>
      <c r="O17" s="113"/>
      <c r="P17" s="150"/>
      <c r="Q17" s="103"/>
      <c r="R17" s="143">
        <f t="shared" si="0"/>
        <v>0</v>
      </c>
      <c r="S17" s="147"/>
      <c r="T17" s="198"/>
      <c r="U17" s="113"/>
      <c r="V17" s="113"/>
      <c r="W17" s="103"/>
      <c r="X17" s="147"/>
      <c r="Y17" s="198"/>
      <c r="Z17" s="113"/>
      <c r="AA17" s="150"/>
      <c r="AB17" s="103"/>
      <c r="AC17" s="192"/>
      <c r="AD17" s="113"/>
      <c r="AE17" s="150"/>
      <c r="AF17" s="103"/>
      <c r="AG17" s="149"/>
      <c r="AH17" s="147"/>
      <c r="AI17" s="198"/>
      <c r="AJ17" s="113"/>
      <c r="AK17" s="113"/>
      <c r="AL17" s="103"/>
      <c r="AM17" s="147"/>
      <c r="AN17" s="198"/>
      <c r="AO17" s="113"/>
      <c r="AP17" s="113"/>
      <c r="AQ17" s="103"/>
      <c r="AR17" s="147"/>
      <c r="AS17" s="198"/>
      <c r="AT17" s="113"/>
      <c r="AU17" s="151"/>
      <c r="AV17" s="103"/>
      <c r="AW17" s="192"/>
      <c r="AX17" s="113"/>
      <c r="AY17" s="151"/>
      <c r="AZ17" s="103"/>
      <c r="BA17" s="152"/>
      <c r="BB17" s="147"/>
      <c r="BC17" s="198"/>
      <c r="BD17" s="113"/>
      <c r="BE17" s="113"/>
      <c r="BF17" s="103"/>
      <c r="BG17" s="153"/>
      <c r="BH17" s="154"/>
      <c r="BI17" s="113"/>
      <c r="BJ17" s="113"/>
      <c r="BK17" s="103"/>
      <c r="BL17" s="147"/>
      <c r="BM17" s="198"/>
      <c r="BN17" s="113"/>
      <c r="BO17" s="151"/>
      <c r="BP17" s="103"/>
      <c r="BQ17" s="192"/>
      <c r="BR17" s="113"/>
      <c r="BS17" s="151"/>
      <c r="BT17" s="103"/>
      <c r="BU17" s="154"/>
      <c r="BV17" s="113"/>
      <c r="BW17" s="151"/>
      <c r="BX17" s="103"/>
      <c r="BY17" s="152"/>
      <c r="BZ17" s="147"/>
    </row>
    <row r="18" spans="1:78" s="89" customFormat="1" ht="15" customHeight="1">
      <c r="A18" s="159" t="s">
        <v>36</v>
      </c>
      <c r="B18" s="171" t="s">
        <v>31</v>
      </c>
      <c r="C18" s="168"/>
      <c r="D18" s="125"/>
      <c r="E18" s="216"/>
      <c r="F18" s="113"/>
      <c r="G18" s="113"/>
      <c r="H18" s="134"/>
      <c r="I18" s="97"/>
      <c r="J18" s="216"/>
      <c r="K18" s="113"/>
      <c r="L18" s="150"/>
      <c r="M18" s="103"/>
      <c r="N18" s="192"/>
      <c r="O18" s="113"/>
      <c r="P18" s="150"/>
      <c r="Q18" s="103"/>
      <c r="R18" s="143">
        <f t="shared" si="0"/>
        <v>0</v>
      </c>
      <c r="S18" s="147"/>
      <c r="T18" s="198"/>
      <c r="U18" s="113"/>
      <c r="V18" s="113"/>
      <c r="W18" s="103"/>
      <c r="X18" s="147"/>
      <c r="Y18" s="198"/>
      <c r="Z18" s="113"/>
      <c r="AA18" s="150"/>
      <c r="AB18" s="103"/>
      <c r="AC18" s="192"/>
      <c r="AD18" s="113"/>
      <c r="AE18" s="150"/>
      <c r="AF18" s="103"/>
      <c r="AG18" s="149"/>
      <c r="AH18" s="147"/>
      <c r="AI18" s="198"/>
      <c r="AJ18" s="113"/>
      <c r="AK18" s="113"/>
      <c r="AL18" s="103"/>
      <c r="AM18" s="147"/>
      <c r="AN18" s="198"/>
      <c r="AO18" s="113"/>
      <c r="AP18" s="113"/>
      <c r="AQ18" s="103"/>
      <c r="AR18" s="147"/>
      <c r="AS18" s="198"/>
      <c r="AT18" s="113"/>
      <c r="AU18" s="151"/>
      <c r="AV18" s="103"/>
      <c r="AW18" s="192"/>
      <c r="AX18" s="113"/>
      <c r="AY18" s="151"/>
      <c r="AZ18" s="103"/>
      <c r="BA18" s="152"/>
      <c r="BB18" s="147"/>
      <c r="BC18" s="198"/>
      <c r="BD18" s="113"/>
      <c r="BE18" s="113"/>
      <c r="BF18" s="103"/>
      <c r="BG18" s="153"/>
      <c r="BH18" s="154"/>
      <c r="BI18" s="113"/>
      <c r="BJ18" s="113"/>
      <c r="BK18" s="103"/>
      <c r="BL18" s="147"/>
      <c r="BM18" s="198"/>
      <c r="BN18" s="113"/>
      <c r="BO18" s="151"/>
      <c r="BP18" s="103"/>
      <c r="BQ18" s="192"/>
      <c r="BR18" s="113"/>
      <c r="BS18" s="151"/>
      <c r="BT18" s="103"/>
      <c r="BU18" s="154"/>
      <c r="BV18" s="113"/>
      <c r="BW18" s="151"/>
      <c r="BX18" s="103"/>
      <c r="BY18" s="152"/>
      <c r="BZ18" s="147"/>
    </row>
    <row r="19" spans="1:78" s="89" customFormat="1" ht="15" customHeight="1">
      <c r="A19" s="159" t="s">
        <v>37</v>
      </c>
      <c r="B19" s="172" t="s">
        <v>32</v>
      </c>
      <c r="C19" s="93"/>
      <c r="D19" s="125"/>
      <c r="E19" s="216"/>
      <c r="F19" s="113"/>
      <c r="G19" s="113"/>
      <c r="H19" s="134"/>
      <c r="I19" s="97"/>
      <c r="J19" s="216"/>
      <c r="K19" s="113"/>
      <c r="L19" s="150"/>
      <c r="M19" s="103"/>
      <c r="N19" s="192"/>
      <c r="O19" s="113"/>
      <c r="P19" s="150"/>
      <c r="Q19" s="103"/>
      <c r="R19" s="143">
        <f t="shared" si="0"/>
        <v>0</v>
      </c>
      <c r="S19" s="147"/>
      <c r="T19" s="198"/>
      <c r="U19" s="113"/>
      <c r="V19" s="113"/>
      <c r="W19" s="103"/>
      <c r="X19" s="147"/>
      <c r="Y19" s="198"/>
      <c r="Z19" s="113"/>
      <c r="AA19" s="150"/>
      <c r="AB19" s="103"/>
      <c r="AC19" s="192"/>
      <c r="AD19" s="113"/>
      <c r="AE19" s="150"/>
      <c r="AF19" s="103"/>
      <c r="AG19" s="149"/>
      <c r="AH19" s="147"/>
      <c r="AI19" s="198"/>
      <c r="AJ19" s="113"/>
      <c r="AK19" s="113"/>
      <c r="AL19" s="103"/>
      <c r="AM19" s="147"/>
      <c r="AN19" s="198"/>
      <c r="AO19" s="113"/>
      <c r="AP19" s="113"/>
      <c r="AQ19" s="103"/>
      <c r="AR19" s="147"/>
      <c r="AS19" s="198"/>
      <c r="AT19" s="113"/>
      <c r="AU19" s="151"/>
      <c r="AV19" s="103"/>
      <c r="AW19" s="192"/>
      <c r="AX19" s="113"/>
      <c r="AY19" s="151"/>
      <c r="AZ19" s="103"/>
      <c r="BA19" s="152"/>
      <c r="BB19" s="147"/>
      <c r="BC19" s="198"/>
      <c r="BD19" s="113"/>
      <c r="BE19" s="113"/>
      <c r="BF19" s="103"/>
      <c r="BG19" s="153"/>
      <c r="BH19" s="154"/>
      <c r="BI19" s="113"/>
      <c r="BJ19" s="113"/>
      <c r="BK19" s="103"/>
      <c r="BL19" s="147"/>
      <c r="BM19" s="198"/>
      <c r="BN19" s="113"/>
      <c r="BO19" s="151"/>
      <c r="BP19" s="103"/>
      <c r="BQ19" s="192"/>
      <c r="BR19" s="113"/>
      <c r="BS19" s="151"/>
      <c r="BT19" s="103"/>
      <c r="BU19" s="154"/>
      <c r="BV19" s="113"/>
      <c r="BW19" s="151"/>
      <c r="BX19" s="103"/>
      <c r="BY19" s="152"/>
      <c r="BZ19" s="147"/>
    </row>
    <row r="20" spans="1:78" s="89" customFormat="1" ht="15" customHeight="1">
      <c r="A20" s="159" t="s">
        <v>38</v>
      </c>
      <c r="B20" s="172" t="s">
        <v>33</v>
      </c>
      <c r="C20" s="93"/>
      <c r="D20" s="125"/>
      <c r="E20" s="216"/>
      <c r="F20" s="113"/>
      <c r="G20" s="113"/>
      <c r="H20" s="134"/>
      <c r="I20" s="97"/>
      <c r="J20" s="216"/>
      <c r="K20" s="113"/>
      <c r="L20" s="150"/>
      <c r="M20" s="103"/>
      <c r="N20" s="192"/>
      <c r="O20" s="113"/>
      <c r="P20" s="150"/>
      <c r="Q20" s="103"/>
      <c r="R20" s="143">
        <f t="shared" si="0"/>
        <v>0</v>
      </c>
      <c r="S20" s="147"/>
      <c r="T20" s="198"/>
      <c r="U20" s="113"/>
      <c r="V20" s="113"/>
      <c r="W20" s="103"/>
      <c r="X20" s="147"/>
      <c r="Y20" s="198"/>
      <c r="Z20" s="113"/>
      <c r="AA20" s="150"/>
      <c r="AB20" s="103"/>
      <c r="AC20" s="192"/>
      <c r="AD20" s="113"/>
      <c r="AE20" s="150"/>
      <c r="AF20" s="103"/>
      <c r="AG20" s="149"/>
      <c r="AH20" s="147"/>
      <c r="AI20" s="198"/>
      <c r="AJ20" s="113"/>
      <c r="AK20" s="113"/>
      <c r="AL20" s="103"/>
      <c r="AM20" s="147"/>
      <c r="AN20" s="198"/>
      <c r="AO20" s="113"/>
      <c r="AP20" s="113"/>
      <c r="AQ20" s="103"/>
      <c r="AR20" s="147"/>
      <c r="AS20" s="198"/>
      <c r="AT20" s="113"/>
      <c r="AU20" s="151"/>
      <c r="AV20" s="103"/>
      <c r="AW20" s="192"/>
      <c r="AX20" s="113"/>
      <c r="AY20" s="151"/>
      <c r="AZ20" s="103"/>
      <c r="BA20" s="152"/>
      <c r="BB20" s="147"/>
      <c r="BC20" s="198"/>
      <c r="BD20" s="113"/>
      <c r="BE20" s="113"/>
      <c r="BF20" s="103"/>
      <c r="BG20" s="153"/>
      <c r="BH20" s="154"/>
      <c r="BI20" s="113"/>
      <c r="BJ20" s="113"/>
      <c r="BK20" s="103"/>
      <c r="BL20" s="147"/>
      <c r="BM20" s="198"/>
      <c r="BN20" s="113"/>
      <c r="BO20" s="151"/>
      <c r="BP20" s="103"/>
      <c r="BQ20" s="192"/>
      <c r="BR20" s="113"/>
      <c r="BS20" s="151"/>
      <c r="BT20" s="103"/>
      <c r="BU20" s="154"/>
      <c r="BV20" s="113"/>
      <c r="BW20" s="151"/>
      <c r="BX20" s="103"/>
      <c r="BY20" s="152"/>
      <c r="BZ20" s="147"/>
    </row>
    <row r="21" spans="1:78" s="89" customFormat="1" ht="15" customHeight="1">
      <c r="A21" s="159" t="s">
        <v>39</v>
      </c>
      <c r="B21" s="172" t="s">
        <v>34</v>
      </c>
      <c r="C21" s="94"/>
      <c r="D21" s="125"/>
      <c r="E21" s="217"/>
      <c r="F21" s="113"/>
      <c r="G21" s="113"/>
      <c r="H21" s="134"/>
      <c r="I21" s="97"/>
      <c r="J21" s="217"/>
      <c r="K21" s="113"/>
      <c r="L21" s="150"/>
      <c r="M21" s="103"/>
      <c r="N21" s="193"/>
      <c r="O21" s="113"/>
      <c r="P21" s="150"/>
      <c r="Q21" s="103"/>
      <c r="R21" s="143">
        <f t="shared" si="0"/>
        <v>0</v>
      </c>
      <c r="S21" s="147"/>
      <c r="T21" s="199"/>
      <c r="U21" s="113"/>
      <c r="V21" s="113"/>
      <c r="W21" s="103"/>
      <c r="X21" s="147"/>
      <c r="Y21" s="199"/>
      <c r="Z21" s="113"/>
      <c r="AA21" s="150"/>
      <c r="AB21" s="103"/>
      <c r="AC21" s="193"/>
      <c r="AD21" s="113"/>
      <c r="AE21" s="150"/>
      <c r="AF21" s="103"/>
      <c r="AG21" s="149"/>
      <c r="AH21" s="147"/>
      <c r="AI21" s="199"/>
      <c r="AJ21" s="113"/>
      <c r="AK21" s="113"/>
      <c r="AL21" s="103"/>
      <c r="AM21" s="147"/>
      <c r="AN21" s="199"/>
      <c r="AO21" s="113"/>
      <c r="AP21" s="113"/>
      <c r="AQ21" s="103"/>
      <c r="AR21" s="147"/>
      <c r="AS21" s="199"/>
      <c r="AT21" s="113"/>
      <c r="AU21" s="151"/>
      <c r="AV21" s="103"/>
      <c r="AW21" s="193"/>
      <c r="AX21" s="113"/>
      <c r="AY21" s="151"/>
      <c r="AZ21" s="103"/>
      <c r="BA21" s="152"/>
      <c r="BB21" s="147"/>
      <c r="BC21" s="199"/>
      <c r="BD21" s="113"/>
      <c r="BE21" s="113"/>
      <c r="BF21" s="103"/>
      <c r="BG21" s="153"/>
      <c r="BH21" s="154"/>
      <c r="BI21" s="113"/>
      <c r="BJ21" s="113"/>
      <c r="BK21" s="103"/>
      <c r="BL21" s="147"/>
      <c r="BM21" s="199"/>
      <c r="BN21" s="113"/>
      <c r="BO21" s="151"/>
      <c r="BP21" s="103"/>
      <c r="BQ21" s="193"/>
      <c r="BR21" s="113"/>
      <c r="BS21" s="151"/>
      <c r="BT21" s="103"/>
      <c r="BU21" s="154"/>
      <c r="BV21" s="113"/>
      <c r="BW21" s="151"/>
      <c r="BX21" s="103"/>
      <c r="BY21" s="152"/>
      <c r="BZ21" s="147"/>
    </row>
    <row r="22" spans="1:78" s="89" customFormat="1">
      <c r="A22" s="157"/>
      <c r="C22" s="106"/>
      <c r="D22" s="125"/>
      <c r="E22" s="136"/>
      <c r="F22" s="103"/>
      <c r="G22" s="103"/>
      <c r="H22" s="125"/>
      <c r="I22" s="97"/>
      <c r="J22" s="136"/>
      <c r="K22" s="103">
        <f>SUM(K10:K21)</f>
        <v>0</v>
      </c>
      <c r="O22" s="103"/>
      <c r="P22" s="103">
        <f>SUM(P10:P21)</f>
        <v>0</v>
      </c>
      <c r="R22" s="134">
        <f>SUM(R10:R21)</f>
        <v>0</v>
      </c>
      <c r="S22" s="147"/>
      <c r="U22" s="103"/>
      <c r="V22" s="103"/>
      <c r="X22" s="147"/>
      <c r="Z22" s="103">
        <f>SUM(Z10:Z21)</f>
        <v>0</v>
      </c>
      <c r="AD22" s="103">
        <f>SUM(AD10:AD21)</f>
        <v>0</v>
      </c>
      <c r="AE22" s="103">
        <f>SUM(AE10:AE21)</f>
        <v>0</v>
      </c>
      <c r="AG22" s="103">
        <f>SUM(AG10:AG21)</f>
        <v>0</v>
      </c>
      <c r="AH22" s="147"/>
      <c r="AJ22" s="103"/>
      <c r="AK22" s="103"/>
      <c r="AM22" s="147"/>
      <c r="AO22" s="103"/>
      <c r="AP22" s="103"/>
      <c r="AR22" s="147"/>
      <c r="AT22" s="103"/>
      <c r="AX22" s="103"/>
      <c r="AY22" s="103"/>
      <c r="BA22" s="103"/>
      <c r="BB22" s="147"/>
      <c r="BD22" s="103"/>
      <c r="BE22" s="103"/>
      <c r="BG22" s="153"/>
      <c r="BH22" s="136"/>
      <c r="BI22" s="103"/>
      <c r="BJ22" s="103"/>
      <c r="BL22" s="147"/>
      <c r="BN22" s="103"/>
      <c r="BO22" s="103"/>
      <c r="BR22" s="103"/>
      <c r="BS22" s="103"/>
      <c r="BV22" s="103"/>
      <c r="BW22" s="103"/>
      <c r="BY22" s="103"/>
      <c r="BZ22" s="147"/>
    </row>
    <row r="23" spans="1:78" ht="15.75" thickBot="1">
      <c r="D23" s="126"/>
      <c r="E23" s="137"/>
      <c r="H23" s="126"/>
      <c r="I23" s="97"/>
      <c r="J23" s="137"/>
      <c r="R23" s="126"/>
      <c r="S23" s="147"/>
      <c r="X23" s="147"/>
      <c r="AH23" s="147"/>
      <c r="AM23" s="147"/>
      <c r="AR23" s="147"/>
      <c r="BB23" s="147"/>
      <c r="BG23" s="147"/>
      <c r="BL23" s="147"/>
      <c r="BZ23" s="147"/>
    </row>
    <row r="24" spans="1:78" ht="16.5" thickTop="1" thickBot="1">
      <c r="A24" s="189" t="s">
        <v>118</v>
      </c>
      <c r="B24" s="189"/>
      <c r="C24" s="189"/>
      <c r="D24" s="126"/>
      <c r="E24" s="138"/>
      <c r="F24" s="114" t="s">
        <v>40</v>
      </c>
      <c r="H24" s="126"/>
      <c r="J24" s="138"/>
      <c r="K24" s="114" t="s">
        <v>29</v>
      </c>
      <c r="N24" s="109">
        <v>43194</v>
      </c>
      <c r="O24" s="114" t="s">
        <v>29</v>
      </c>
      <c r="R24" s="126"/>
      <c r="S24" s="148"/>
      <c r="T24" s="119"/>
      <c r="U24" s="114" t="s">
        <v>29</v>
      </c>
      <c r="X24" s="148"/>
      <c r="Y24" s="119">
        <v>43194</v>
      </c>
      <c r="Z24" s="114" t="s">
        <v>29</v>
      </c>
      <c r="AC24" s="109"/>
      <c r="AD24" s="114" t="s">
        <v>29</v>
      </c>
      <c r="AH24" s="148"/>
      <c r="AI24" s="119"/>
      <c r="AJ24" s="114"/>
      <c r="AM24" s="148"/>
      <c r="AN24" s="119"/>
      <c r="AO24" s="114" t="s">
        <v>29</v>
      </c>
      <c r="AR24" s="148"/>
      <c r="AS24" s="119"/>
      <c r="AT24" s="114"/>
      <c r="AW24" s="109"/>
      <c r="AX24" s="114"/>
      <c r="BB24" s="148"/>
      <c r="BC24" s="119"/>
      <c r="BD24" s="114" t="s">
        <v>29</v>
      </c>
      <c r="BG24" s="148"/>
      <c r="BH24" s="119"/>
      <c r="BI24" s="114" t="s">
        <v>29</v>
      </c>
      <c r="BL24" s="148"/>
      <c r="BM24" s="119"/>
      <c r="BN24" s="114"/>
      <c r="BQ24" s="109"/>
      <c r="BR24" s="114"/>
      <c r="BU24" s="109"/>
      <c r="BV24" s="114"/>
      <c r="BZ24" s="148"/>
    </row>
    <row r="25" spans="1:78" ht="16.5" thickTop="1" thickBot="1">
      <c r="D25" s="126"/>
      <c r="E25" s="139"/>
      <c r="F25" s="115" t="s">
        <v>42</v>
      </c>
      <c r="H25" s="126"/>
      <c r="J25" s="139"/>
      <c r="K25" s="115" t="s">
        <v>42</v>
      </c>
      <c r="N25" s="110">
        <v>43173</v>
      </c>
      <c r="O25" s="115" t="s">
        <v>42</v>
      </c>
      <c r="R25" s="126"/>
      <c r="S25" s="148"/>
      <c r="T25" s="120"/>
      <c r="U25" s="115" t="s">
        <v>42</v>
      </c>
      <c r="X25" s="148"/>
      <c r="Y25" s="120">
        <v>43177</v>
      </c>
      <c r="Z25" s="115" t="s">
        <v>42</v>
      </c>
      <c r="AC25" s="110"/>
      <c r="AD25" s="115" t="s">
        <v>42</v>
      </c>
      <c r="AH25" s="148"/>
      <c r="AI25" s="120"/>
      <c r="AJ25" s="115"/>
      <c r="AM25" s="148"/>
      <c r="AN25" s="120"/>
      <c r="AO25" s="115" t="s">
        <v>42</v>
      </c>
      <c r="AR25" s="148"/>
      <c r="AS25" s="120"/>
      <c r="AT25" s="115"/>
      <c r="AW25" s="110"/>
      <c r="AX25" s="115"/>
      <c r="BB25" s="148"/>
      <c r="BC25" s="120"/>
      <c r="BD25" s="115" t="s">
        <v>42</v>
      </c>
      <c r="BG25" s="148"/>
      <c r="BH25" s="120"/>
      <c r="BI25" s="115" t="s">
        <v>42</v>
      </c>
      <c r="BL25" s="148"/>
      <c r="BM25" s="120"/>
      <c r="BN25" s="115"/>
      <c r="BQ25" s="110"/>
      <c r="BR25" s="115"/>
      <c r="BU25" s="110"/>
      <c r="BV25" s="115"/>
      <c r="BZ25" s="148"/>
    </row>
    <row r="26" spans="1:78" ht="21.75" thickTop="1">
      <c r="C26" s="162"/>
      <c r="D26" s="126"/>
      <c r="E26" s="140">
        <f>E24-E25</f>
        <v>0</v>
      </c>
      <c r="F26" s="111" t="s">
        <v>23</v>
      </c>
      <c r="H26" s="126"/>
      <c r="J26" s="140">
        <f>J24-J25</f>
        <v>0</v>
      </c>
      <c r="K26" s="111" t="s">
        <v>23</v>
      </c>
      <c r="N26" s="108">
        <f>N24-N25</f>
        <v>21</v>
      </c>
      <c r="O26" s="111" t="s">
        <v>23</v>
      </c>
      <c r="R26" s="126"/>
      <c r="S26" s="148"/>
      <c r="T26" s="108"/>
      <c r="U26" s="111" t="s">
        <v>23</v>
      </c>
      <c r="X26" s="148"/>
      <c r="Y26" s="108">
        <f>Y24-Y25</f>
        <v>17</v>
      </c>
      <c r="Z26" s="111" t="s">
        <v>23</v>
      </c>
      <c r="AC26" s="108">
        <f>AC24-AC25</f>
        <v>0</v>
      </c>
      <c r="AD26" s="111" t="s">
        <v>23</v>
      </c>
      <c r="AH26" s="148"/>
      <c r="AI26" s="108">
        <f>AI24-AI25</f>
        <v>0</v>
      </c>
      <c r="AJ26" s="111" t="s">
        <v>23</v>
      </c>
      <c r="AM26" s="148"/>
      <c r="AN26" s="108">
        <f>AN24-AN25</f>
        <v>0</v>
      </c>
      <c r="AO26" s="111" t="s">
        <v>23</v>
      </c>
      <c r="AR26" s="148"/>
      <c r="AS26" s="108">
        <f>AS24-AS25</f>
        <v>0</v>
      </c>
      <c r="AT26" s="111" t="s">
        <v>23</v>
      </c>
      <c r="AW26" s="108">
        <f>AW24-AW25</f>
        <v>0</v>
      </c>
      <c r="AX26" s="111" t="s">
        <v>23</v>
      </c>
      <c r="BB26" s="148"/>
      <c r="BC26" s="108">
        <f>BC24-BC25</f>
        <v>0</v>
      </c>
      <c r="BD26" s="111" t="s">
        <v>23</v>
      </c>
      <c r="BG26" s="148"/>
      <c r="BH26" s="108">
        <f>BH24-BH25</f>
        <v>0</v>
      </c>
      <c r="BI26" s="111" t="s">
        <v>23</v>
      </c>
      <c r="BL26" s="148"/>
      <c r="BM26" s="108">
        <f>BM24-BM25</f>
        <v>0</v>
      </c>
      <c r="BN26" s="111" t="s">
        <v>23</v>
      </c>
      <c r="BQ26" s="108">
        <f>BQ24-BQ25</f>
        <v>0</v>
      </c>
      <c r="BR26" s="111" t="s">
        <v>23</v>
      </c>
      <c r="BU26" s="108">
        <f>BU24-BU25</f>
        <v>0</v>
      </c>
      <c r="BV26" s="111" t="s">
        <v>23</v>
      </c>
      <c r="BZ26" s="148"/>
    </row>
    <row r="27" spans="1:78">
      <c r="E27" s="88"/>
      <c r="F27" s="115"/>
      <c r="J27" s="88"/>
      <c r="N27" s="88"/>
      <c r="T27" s="88"/>
      <c r="Y27" s="88"/>
      <c r="AC27" s="88"/>
      <c r="AI27" s="88"/>
      <c r="AN27" s="88"/>
      <c r="AS27" s="88"/>
      <c r="AW27" s="88"/>
      <c r="BC27" s="88"/>
      <c r="BH27" s="88"/>
      <c r="BM27" s="88"/>
      <c r="BQ27" s="88"/>
      <c r="BU27" s="88"/>
    </row>
    <row r="28" spans="1:78">
      <c r="E28" s="87"/>
      <c r="J28" s="87"/>
      <c r="N28" s="87"/>
      <c r="T28" s="87"/>
      <c r="Y28" s="87"/>
      <c r="AC28" s="87"/>
      <c r="AI28" s="87"/>
      <c r="AN28" s="87"/>
      <c r="AS28" s="87"/>
      <c r="AW28" s="87"/>
      <c r="BC28" s="87"/>
      <c r="BH28" s="87"/>
      <c r="BM28" s="87"/>
      <c r="BQ28" s="87"/>
      <c r="BU28" s="87"/>
    </row>
    <row r="29" spans="1:78">
      <c r="E29" s="87"/>
      <c r="F29" s="114" t="s">
        <v>40</v>
      </c>
      <c r="J29" s="87"/>
      <c r="N29" s="87"/>
      <c r="T29" s="87"/>
      <c r="Y29" s="87"/>
      <c r="AC29" s="87"/>
      <c r="AI29" s="87"/>
      <c r="AN29" s="87"/>
      <c r="AS29" s="87"/>
      <c r="AW29" s="87"/>
      <c r="BC29" s="87"/>
      <c r="BH29" s="87"/>
      <c r="BM29" s="87"/>
      <c r="BQ29" s="87"/>
      <c r="BU29" s="87"/>
    </row>
    <row r="30" spans="1:78">
      <c r="E30" s="161"/>
      <c r="F30" s="105" t="s">
        <v>41</v>
      </c>
    </row>
    <row r="31" spans="1:78">
      <c r="E31" s="161"/>
    </row>
  </sheetData>
  <mergeCells count="82">
    <mergeCell ref="B3:D3"/>
    <mergeCell ref="E3:H3"/>
    <mergeCell ref="E10:E21"/>
    <mergeCell ref="B6:B7"/>
    <mergeCell ref="B8:C8"/>
    <mergeCell ref="E8:F8"/>
    <mergeCell ref="J8:K8"/>
    <mergeCell ref="J5:M5"/>
    <mergeCell ref="J4:R4"/>
    <mergeCell ref="B4:D4"/>
    <mergeCell ref="E4:H4"/>
    <mergeCell ref="B5:D5"/>
    <mergeCell ref="E5:H5"/>
    <mergeCell ref="I3:I6"/>
    <mergeCell ref="N5:Q5"/>
    <mergeCell ref="N8:O8"/>
    <mergeCell ref="J3:R3"/>
    <mergeCell ref="T3:W3"/>
    <mergeCell ref="X3:X6"/>
    <mergeCell ref="T4:W4"/>
    <mergeCell ref="T5:W5"/>
    <mergeCell ref="S3:S6"/>
    <mergeCell ref="AM3:AM6"/>
    <mergeCell ref="AI4:AL4"/>
    <mergeCell ref="AI5:AL5"/>
    <mergeCell ref="AI8:AJ8"/>
    <mergeCell ref="T8:U8"/>
    <mergeCell ref="Y8:Z8"/>
    <mergeCell ref="Y10:Y21"/>
    <mergeCell ref="AC8:AD8"/>
    <mergeCell ref="AC10:AC21"/>
    <mergeCell ref="AI3:AL3"/>
    <mergeCell ref="Y3:AG3"/>
    <mergeCell ref="AH3:AH6"/>
    <mergeCell ref="Y4:AG4"/>
    <mergeCell ref="AC5:AF5"/>
    <mergeCell ref="Y5:AB5"/>
    <mergeCell ref="AN3:AQ3"/>
    <mergeCell ref="AR3:AR6"/>
    <mergeCell ref="AN4:AQ4"/>
    <mergeCell ref="AN5:AQ5"/>
    <mergeCell ref="AN8:AO8"/>
    <mergeCell ref="BB3:BB6"/>
    <mergeCell ref="AS4:BA4"/>
    <mergeCell ref="AS5:AV5"/>
    <mergeCell ref="AW5:AZ5"/>
    <mergeCell ref="AS8:AT8"/>
    <mergeCell ref="AW8:AX8"/>
    <mergeCell ref="AS3:BA3"/>
    <mergeCell ref="BL3:BL6"/>
    <mergeCell ref="BH4:BK4"/>
    <mergeCell ref="BH5:BK5"/>
    <mergeCell ref="BH8:BI8"/>
    <mergeCell ref="BC8:BD8"/>
    <mergeCell ref="BH3:BK3"/>
    <mergeCell ref="BC3:BF3"/>
    <mergeCell ref="BG3:BG6"/>
    <mergeCell ref="BC4:BF4"/>
    <mergeCell ref="BC5:BF5"/>
    <mergeCell ref="BM3:BY3"/>
    <mergeCell ref="BZ3:BZ6"/>
    <mergeCell ref="BM4:BY4"/>
    <mergeCell ref="BQ5:BT5"/>
    <mergeCell ref="BQ8:BR8"/>
    <mergeCell ref="BQ10:BQ21"/>
    <mergeCell ref="BU5:BX5"/>
    <mergeCell ref="BU8:BV8"/>
    <mergeCell ref="BM5:BP5"/>
    <mergeCell ref="BM8:BN8"/>
    <mergeCell ref="A24:C24"/>
    <mergeCell ref="A10:A16"/>
    <mergeCell ref="B10:B16"/>
    <mergeCell ref="C10:C16"/>
    <mergeCell ref="BM10:BM21"/>
    <mergeCell ref="BC10:BC21"/>
    <mergeCell ref="AS10:AS21"/>
    <mergeCell ref="AW10:AW21"/>
    <mergeCell ref="AN10:AN21"/>
    <mergeCell ref="AI10:AI21"/>
    <mergeCell ref="T10:T21"/>
    <mergeCell ref="J10:J21"/>
    <mergeCell ref="N10:N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2020-11-12T17:55:19Z</dcterms:modified>
</cp:coreProperties>
</file>