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p\Desktop\cronogramas\"/>
    </mc:Choice>
  </mc:AlternateContent>
  <xr:revisionPtr revIDLastSave="0" documentId="8_{609C6D42-E342-4E65-9596-B0E1496741F9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D22" i="4"/>
  <c r="G8" i="2"/>
  <c r="G9" i="2"/>
  <c r="G10" i="2"/>
  <c r="G11" i="2"/>
  <c r="G12" i="2"/>
  <c r="G13" i="2"/>
  <c r="G14" i="2"/>
  <c r="G15" i="2"/>
  <c r="G16" i="2"/>
  <c r="G17" i="2"/>
  <c r="G18" i="2"/>
  <c r="G19" i="2"/>
  <c r="C3" i="4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<sst xmlns="http://schemas.openxmlformats.org/spreadsheetml/2006/main" count="79" uniqueCount="74">
  <si>
    <t>Planilha de Controle de Contratos</t>
  </si>
  <si>
    <t>Contrato 027.2019.RER.OPR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</si>
  <si>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</si>
  <si>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</si>
  <si>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</si>
  <si>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</si>
  <si>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</si>
  <si>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</si>
  <si>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</si>
  <si>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</si>
  <si>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</si>
  <si>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20/05/2019 até 19/05/2020</t>
  </si>
  <si>
    <t>23213.001330/2019-31</t>
  </si>
  <si>
    <t>Portaria 121</t>
  </si>
  <si>
    <t xml:space="preserve">Nomeação de Fiscal </t>
  </si>
  <si>
    <t>23213.001543/2019-62</t>
  </si>
  <si>
    <t>TERMO ADITIVO 01/2020</t>
  </si>
  <si>
    <t>Prorrogação Vigência</t>
  </si>
  <si>
    <t>20/05/2020 até 19/05/2021</t>
  </si>
  <si>
    <t>23213.000346/2020-60</t>
  </si>
  <si>
    <t xml:space="preserve">Valor total do Contrato </t>
  </si>
  <si>
    <t>Serviço continuado</t>
  </si>
  <si>
    <t>CONTRATO 027.2019.RER.OPR</t>
  </si>
  <si>
    <t>ITEM</t>
  </si>
  <si>
    <t>DESCRIÇÃO DO SERVIÇO</t>
  </si>
  <si>
    <t>Valor unitário por hora sem desconto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</si>
  <si>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</si>
  <si>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</si>
  <si>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</si>
  <si>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</si>
  <si>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</si>
  <si>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Serv. de manutenção</t>
  </si>
  <si>
    <t>680 horas</t>
  </si>
  <si>
    <t>Peças e acessórios</t>
  </si>
  <si>
    <t>Taxa de administração</t>
  </si>
  <si>
    <t>TOTAL SEM DESCONTO</t>
  </si>
  <si>
    <t>TOTAL COM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</si>
  <si>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</si>
  <si>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</si>
  <si>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</si>
  <si>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</si>
  <si>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</si>
  <si>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</si>
  <si>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</si>
  <si>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</si>
  <si>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</si>
  <si>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</si>
  <si>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</si>
  <si>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20/05 a 19/06</t>
  </si>
  <si>
    <t>MAIO</t>
  </si>
  <si>
    <t>1º</t>
  </si>
  <si>
    <t>2º</t>
  </si>
  <si>
    <t>20/06 a 19/07</t>
  </si>
  <si>
    <t>JUNHO</t>
  </si>
  <si>
    <t>20/07 a 19/08</t>
  </si>
  <si>
    <t>JULHO</t>
  </si>
  <si>
    <t>20/08 a 19/09</t>
  </si>
  <si>
    <t xml:space="preserve">AGOSTO </t>
  </si>
  <si>
    <t>20/09 a 19/10</t>
  </si>
  <si>
    <t>SETEMBRO</t>
  </si>
  <si>
    <t>20/10 a 19/11</t>
  </si>
  <si>
    <t>OUTUBRO</t>
  </si>
  <si>
    <t>20/11 a 19/12</t>
  </si>
  <si>
    <t xml:space="preserve">NOVEMBRO </t>
  </si>
  <si>
    <t>20/12 a 19/01</t>
  </si>
  <si>
    <t>DEZEMBRO</t>
  </si>
  <si>
    <t>20/01 a 19/02</t>
  </si>
  <si>
    <t>JANEIRO</t>
  </si>
  <si>
    <t>20/02 a 19/03</t>
  </si>
  <si>
    <t>FEVEREIRO</t>
  </si>
  <si>
    <t>20/03 a 19/04</t>
  </si>
  <si>
    <t>MARÇO</t>
  </si>
  <si>
    <t>20/04 a 19/05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</si>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</sst>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5" fontId="4" fillId="0" borderId="0" xfId="1" applyFont="1" applyBorder="1"/>
    <xf numFmtId="166" fontId="4" fillId="0" borderId="0" xfId="0" applyNumberFormat="1" applyFont="1" applyBorder="1"/>
    <xf numFmtId="165" fontId="4" fillId="0" borderId="0" xfId="0" applyNumberFormat="1" applyFont="1" applyBorder="1"/>
    <xf numFmtId="165" fontId="4" fillId="0" borderId="0" xfId="1" applyFont="1"/>
    <xf numFmtId="165" fontId="6" fillId="0" borderId="0" xfId="1" applyFont="1"/>
    <xf numFmtId="165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165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5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5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5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5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5" fontId="0" fillId="0" borderId="3" xfId="1" applyFont="1" applyBorder="1"/>
    <xf numFmtId="165" fontId="0" fillId="0" borderId="1" xfId="1" applyFont="1" applyBorder="1"/>
    <xf numFmtId="165" fontId="2" fillId="0" borderId="1" xfId="1" applyFont="1" applyBorder="1" applyAlignment="1">
      <alignment horizontal="center" vertical="center"/>
    </xf>
    <xf numFmtId="165" fontId="2" fillId="0" borderId="1" xfId="1" applyFont="1" applyFill="1" applyBorder="1" applyAlignment="1">
      <alignment horizontal="center" vertical="center" wrapText="1"/>
    </xf>
    <xf numFmtId="165" fontId="2" fillId="0" borderId="1" xfId="1" applyFont="1" applyBorder="1" applyAlignment="1">
      <alignment horizontal="center" vertical="center" wrapText="1"/>
    </xf>
    <xf numFmtId="165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5" fontId="0" fillId="0" borderId="6" xfId="1" applyFont="1" applyBorder="1"/>
    <xf numFmtId="0" fontId="0" fillId="0" borderId="7" xfId="0" applyBorder="1" applyAlignment="1"/>
    <xf numFmtId="165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5" fontId="0" fillId="0" borderId="7" xfId="0" applyNumberFormat="1" applyBorder="1" applyAlignment="1"/>
    <xf numFmtId="165" fontId="2" fillId="0" borderId="8" xfId="1" applyFont="1" applyBorder="1" applyAlignment="1">
      <alignment horizontal="center" vertical="center"/>
    </xf>
    <xf numFmtId="165" fontId="2" fillId="0" borderId="7" xfId="1" applyFont="1" applyBorder="1" applyAlignment="1">
      <alignment horizontal="center" vertical="center" wrapText="1"/>
    </xf>
    <xf numFmtId="4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165" fontId="0" fillId="5" borderId="13" xfId="1" applyNumberFormat="1" applyFont="1" applyFill="1" applyBorder="1"/>
    <xf numFmtId="165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5" fontId="13" fillId="0" borderId="0" xfId="1" applyFont="1" applyBorder="1" applyAlignment="1">
      <alignment horizontal="right" vertical="center"/>
    </xf>
    <xf numFmtId="4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5" fontId="2" fillId="2" borderId="0" xfId="0" applyNumberFormat="1" applyFont="1" applyFill="1" applyBorder="1"/>
    <xf numFmtId="4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7" xfId="0" applyBorder="1" applyAlignment="1">
      <alignment horizontal="center" vertical="center"/>
    </xf>
    <xf numFmtId="164" fontId="0" fillId="0" borderId="4" xfId="0" applyNumberFormat="1" applyBorder="1"/>
    <xf numFmtId="164" fontId="0" fillId="0" borderId="5" xfId="0" applyNumberFormat="1" applyBorder="1"/>
    <xf numFmtId="10" fontId="0" fillId="0" borderId="3" xfId="0" applyNumberFormat="1" applyBorder="1"/>
    <xf numFmtId="165" fontId="0" fillId="0" borderId="16" xfId="0" applyNumberForma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10" fontId="0" fillId="0" borderId="1" xfId="0" applyNumberFormat="1" applyBorder="1"/>
    <xf numFmtId="164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165" fontId="2" fillId="5" borderId="13" xfId="1" applyFont="1" applyFill="1" applyBorder="1" applyAlignment="1">
      <alignment horizontal="center" vertical="center" wrapText="1"/>
    </xf>
    <xf numFmtId="165" fontId="12" fillId="0" borderId="3" xfId="1" applyFont="1" applyFill="1" applyBorder="1" applyAlignment="1">
      <alignment horizontal="center" vertical="center"/>
    </xf>
    <xf numFmtId="165" fontId="12" fillId="0" borderId="4" xfId="1" applyFont="1" applyFill="1" applyBorder="1" applyAlignment="1">
      <alignment horizontal="center" vertical="center"/>
    </xf>
    <xf numFmtId="165" fontId="12" fillId="0" borderId="5" xfId="1" applyFont="1" applyFill="1" applyBorder="1" applyAlignment="1">
      <alignment horizontal="center" vertical="center"/>
    </xf>
    <xf numFmtId="165" fontId="12" fillId="0" borderId="9" xfId="1" applyFont="1" applyFill="1" applyBorder="1" applyAlignment="1">
      <alignment horizontal="center" vertical="center"/>
    </xf>
    <xf numFmtId="165" fontId="12" fillId="0" borderId="10" xfId="1" applyFont="1" applyFill="1" applyBorder="1" applyAlignment="1">
      <alignment horizontal="center" vertical="center"/>
    </xf>
    <xf numFmtId="165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F6" sqref="F6"/>
    </sheetView>
  </sheetViews>
  <sheetFormatPr defaultColWidth="9.140625" defaultRowHeight="1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>
      <c r="D1" s="2" t="s">
        <v>0</v>
      </c>
    </row>
    <row r="3" spans="2:12" ht="15.75" thickBot="1">
      <c r="B3" s="37" t="s">
        <v>1</v>
      </c>
      <c r="C3" s="37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5" t="s">
        <v>7</v>
      </c>
      <c r="I3" s="36" t="s">
        <v>8</v>
      </c>
      <c r="J3" s="34" t="s">
        <v>9</v>
      </c>
      <c r="K3" s="89"/>
      <c r="L3" s="89"/>
    </row>
    <row r="4" spans="2:12" ht="15.75" thickBot="1">
      <c r="B4" s="24" t="s">
        <v>10</v>
      </c>
      <c r="C4" s="24"/>
      <c r="D4" s="21"/>
      <c r="E4" s="25" t="s">
        <v>11</v>
      </c>
      <c r="F4" s="14">
        <v>250015.61</v>
      </c>
      <c r="G4" s="21"/>
      <c r="H4" s="22"/>
      <c r="I4" s="23"/>
      <c r="J4" s="25" t="s">
        <v>12</v>
      </c>
      <c r="K4" s="6"/>
    </row>
    <row r="5" spans="2:12">
      <c r="B5" s="24" t="s">
        <v>13</v>
      </c>
      <c r="C5" s="75">
        <v>43613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>
      <c r="B6" s="24" t="s">
        <v>16</v>
      </c>
      <c r="C6" s="75"/>
      <c r="D6" s="21" t="s">
        <v>17</v>
      </c>
      <c r="E6" s="20" t="s">
        <v>18</v>
      </c>
      <c r="F6" s="21"/>
      <c r="G6" s="21"/>
      <c r="H6" s="22"/>
      <c r="I6" s="23"/>
      <c r="J6" s="20" t="s">
        <v>19</v>
      </c>
      <c r="K6" s="6"/>
    </row>
    <row r="7" spans="2:12">
      <c r="B7" s="24"/>
      <c r="C7" s="75"/>
      <c r="D7" s="21"/>
      <c r="E7" s="25"/>
      <c r="F7" s="21"/>
      <c r="G7" s="21"/>
      <c r="H7" s="22"/>
      <c r="I7" s="23"/>
      <c r="J7" s="25"/>
      <c r="K7" s="6"/>
    </row>
    <row r="8" spans="2:12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>
      <c r="B20" s="27" t="s">
        <v>20</v>
      </c>
      <c r="C20" s="27"/>
      <c r="D20" s="28"/>
      <c r="E20" s="29"/>
      <c r="F20" s="30">
        <f>SUM(F4:F19)</f>
        <v>250015.61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>
      <c r="D21" s="9"/>
      <c r="F21" s="9"/>
      <c r="G21" s="9"/>
      <c r="H21" s="10"/>
      <c r="I21" s="11"/>
    </row>
    <row r="22" spans="2:12">
      <c r="F22" s="9"/>
      <c r="G22" s="13"/>
      <c r="H22" s="17"/>
    </row>
    <row r="23" spans="2:12">
      <c r="B23" s="74" t="s">
        <v>21</v>
      </c>
      <c r="C23" s="74"/>
      <c r="F23" s="16"/>
      <c r="H23" s="17"/>
      <c r="K23" s="12"/>
    </row>
    <row r="24" spans="2:12">
      <c r="F24" s="15"/>
      <c r="H24" s="17"/>
    </row>
    <row r="25" spans="2:12">
      <c r="F25" s="13"/>
      <c r="H25" s="17"/>
    </row>
    <row r="26" spans="2:12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H12" sqref="H12"/>
    </sheetView>
  </sheetViews>
  <sheetFormatPr defaultRowHeight="30" customHeight="1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>
      <c r="A1" s="90" t="s">
        <v>22</v>
      </c>
      <c r="B1" s="90"/>
      <c r="C1" s="90"/>
      <c r="D1" s="90"/>
      <c r="E1" s="90"/>
      <c r="F1" s="90"/>
      <c r="G1" s="90"/>
      <c r="H1" s="90"/>
    </row>
    <row r="2" spans="1:8" ht="30" customHeight="1">
      <c r="A2" s="76" t="s">
        <v>23</v>
      </c>
      <c r="B2" s="76" t="s">
        <v>24</v>
      </c>
      <c r="C2" s="78" t="s">
        <v>25</v>
      </c>
      <c r="D2" s="78" t="s">
        <v>26</v>
      </c>
      <c r="E2" s="78" t="s">
        <v>27</v>
      </c>
      <c r="F2" s="78" t="s">
        <v>28</v>
      </c>
      <c r="G2" s="78" t="s">
        <v>29</v>
      </c>
      <c r="H2" s="78" t="s">
        <v>30</v>
      </c>
    </row>
    <row r="3" spans="1:8" ht="30" customHeight="1">
      <c r="A3" s="77">
        <v>34</v>
      </c>
      <c r="B3" s="77" t="s">
        <v>31</v>
      </c>
      <c r="C3" s="87">
        <v>117.67</v>
      </c>
      <c r="D3" s="77" t="s">
        <v>32</v>
      </c>
      <c r="E3" s="87">
        <v>80015.600000000006</v>
      </c>
      <c r="F3" s="83">
        <v>7.5200000000000003E-2</v>
      </c>
      <c r="G3" s="79">
        <v>108.82</v>
      </c>
      <c r="H3" s="87">
        <v>73998.42</v>
      </c>
    </row>
    <row r="4" spans="1:8" ht="30" customHeight="1">
      <c r="A4" s="77">
        <v>35</v>
      </c>
      <c r="B4" s="77" t="s">
        <v>33</v>
      </c>
      <c r="C4" s="91"/>
      <c r="D4" s="92"/>
      <c r="E4" s="87">
        <v>170000</v>
      </c>
      <c r="F4" s="86">
        <v>7.51E-2</v>
      </c>
      <c r="G4" s="84"/>
      <c r="H4" s="81">
        <v>157233</v>
      </c>
    </row>
    <row r="5" spans="1:8" ht="30" customHeight="1">
      <c r="A5" s="77">
        <v>36</v>
      </c>
      <c r="B5" s="77" t="s">
        <v>34</v>
      </c>
      <c r="C5" s="91"/>
      <c r="D5" s="92"/>
      <c r="E5" s="81">
        <v>0.01</v>
      </c>
      <c r="F5" s="80"/>
      <c r="G5" s="85"/>
      <c r="H5" s="87">
        <v>0.01</v>
      </c>
    </row>
    <row r="6" spans="1:8" ht="30" customHeight="1">
      <c r="A6" s="91" t="s">
        <v>35</v>
      </c>
      <c r="B6" s="92"/>
      <c r="C6" s="92"/>
      <c r="D6" s="92"/>
      <c r="E6" s="87">
        <v>250015.61</v>
      </c>
      <c r="F6" s="92" t="s">
        <v>36</v>
      </c>
      <c r="G6" s="92"/>
      <c r="H6" s="82">
        <v>231231.43</v>
      </c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tabSelected="1" topLeftCell="A3" zoomScale="110" zoomScaleNormal="110" workbookViewId="0">
      <pane xSplit="2" topLeftCell="C1" activePane="topRight" state="frozen"/>
      <selection pane="topRight" activeCell="D18" sqref="D18:D20"/>
      <selection activeCell="A3" sqref="A3"/>
    </sheetView>
  </sheetViews>
  <sheetFormatPr defaultColWidth="9.140625" defaultRowHeight="15"/>
  <cols>
    <col min="1" max="1" width="12.85546875" style="49" bestFit="1" customWidth="1"/>
    <col min="2" max="2" width="9.42578125" style="71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>
      <c r="B1" s="67"/>
      <c r="J1" s="50"/>
    </row>
    <row r="2" spans="1:10" s="38" customFormat="1">
      <c r="B2" s="67"/>
    </row>
    <row r="3" spans="1:10" s="39" customFormat="1" ht="15" customHeight="1">
      <c r="B3" s="68"/>
      <c r="C3" s="106" t="str">
        <f>'Resumo do Contrato'!B3</f>
        <v>Contrato 027.2019.RER.OPR</v>
      </c>
      <c r="D3" s="106"/>
      <c r="E3" s="107"/>
      <c r="F3" s="105" t="s">
        <v>16</v>
      </c>
      <c r="G3" s="106"/>
      <c r="H3" s="106"/>
      <c r="I3" s="107"/>
      <c r="J3" s="93" t="s">
        <v>37</v>
      </c>
    </row>
    <row r="4" spans="1:10" s="39" customFormat="1">
      <c r="B4" s="68"/>
      <c r="C4" s="103" t="str">
        <f>'Resumo do Contrato'!E4</f>
        <v>20/05/2019 até 19/05/2020</v>
      </c>
      <c r="D4" s="103"/>
      <c r="E4" s="104"/>
      <c r="F4" s="105" t="s">
        <v>18</v>
      </c>
      <c r="G4" s="106"/>
      <c r="H4" s="106"/>
      <c r="I4" s="107"/>
      <c r="J4" s="93"/>
    </row>
    <row r="5" spans="1:10" s="39" customFormat="1">
      <c r="B5" s="68"/>
      <c r="C5" s="106"/>
      <c r="D5" s="106"/>
      <c r="E5" s="107"/>
      <c r="F5" s="105"/>
      <c r="G5" s="106"/>
      <c r="H5" s="106"/>
      <c r="I5" s="107"/>
      <c r="J5" s="93"/>
    </row>
    <row r="6" spans="1:10" s="41" customFormat="1" ht="30" customHeight="1">
      <c r="B6" s="68"/>
      <c r="C6" s="100"/>
      <c r="D6" s="40" t="s">
        <v>38</v>
      </c>
      <c r="E6" s="52" t="s">
        <v>39</v>
      </c>
      <c r="F6" s="57" t="s">
        <v>40</v>
      </c>
      <c r="G6" s="40" t="s">
        <v>41</v>
      </c>
      <c r="H6" s="40" t="s">
        <v>42</v>
      </c>
      <c r="I6" s="58" t="s">
        <v>43</v>
      </c>
      <c r="J6" s="93"/>
    </row>
    <row r="7" spans="1:10" s="39" customFormat="1">
      <c r="B7" s="68"/>
      <c r="C7" s="100"/>
      <c r="D7" s="42">
        <v>20834.6342</v>
      </c>
      <c r="E7" s="53">
        <v>250015.61</v>
      </c>
      <c r="F7" s="42">
        <v>20834.6342</v>
      </c>
      <c r="G7" s="53">
        <v>250015.61</v>
      </c>
      <c r="H7" s="43"/>
      <c r="I7" s="53">
        <v>250015.61</v>
      </c>
      <c r="J7" s="65">
        <v>500031.22</v>
      </c>
    </row>
    <row r="8" spans="1:10" s="39" customFormat="1">
      <c r="B8" s="68"/>
      <c r="C8" s="101" t="s">
        <v>44</v>
      </c>
      <c r="D8" s="101"/>
      <c r="E8" s="54"/>
      <c r="F8" s="102" t="s">
        <v>44</v>
      </c>
      <c r="G8" s="101"/>
      <c r="H8" s="88"/>
      <c r="I8" s="59"/>
      <c r="J8" s="66"/>
    </row>
    <row r="9" spans="1:10" s="47" customFormat="1">
      <c r="B9" s="69"/>
      <c r="C9" s="44" t="s">
        <v>45</v>
      </c>
      <c r="D9" s="45" t="s">
        <v>46</v>
      </c>
      <c r="E9" s="55"/>
      <c r="F9" s="60" t="s">
        <v>45</v>
      </c>
      <c r="G9" s="46" t="s">
        <v>47</v>
      </c>
      <c r="H9" s="46" t="s">
        <v>46</v>
      </c>
      <c r="I9" s="61"/>
      <c r="J9" s="66"/>
    </row>
    <row r="10" spans="1:10" s="39" customFormat="1" ht="15" customHeight="1">
      <c r="A10" s="39" t="s">
        <v>48</v>
      </c>
      <c r="B10" s="70" t="s">
        <v>49</v>
      </c>
      <c r="C10" s="94" t="s">
        <v>50</v>
      </c>
      <c r="D10" s="42">
        <v>20834.6342</v>
      </c>
      <c r="E10" s="56"/>
      <c r="F10" s="97" t="s">
        <v>51</v>
      </c>
      <c r="G10" s="51"/>
      <c r="H10" s="42">
        <v>20834.6342</v>
      </c>
      <c r="I10" s="62"/>
      <c r="J10" s="66"/>
    </row>
    <row r="11" spans="1:10" s="39" customFormat="1" ht="15" customHeight="1">
      <c r="A11" s="39" t="s">
        <v>52</v>
      </c>
      <c r="B11" s="70" t="s">
        <v>53</v>
      </c>
      <c r="C11" s="95"/>
      <c r="D11" s="42">
        <v>20834.6342</v>
      </c>
      <c r="E11" s="56"/>
      <c r="F11" s="98"/>
      <c r="G11" s="51"/>
      <c r="H11" s="42">
        <v>20834.6342</v>
      </c>
      <c r="I11" s="63"/>
      <c r="J11" s="66"/>
    </row>
    <row r="12" spans="1:10" s="39" customFormat="1" ht="15" customHeight="1">
      <c r="A12" s="39" t="s">
        <v>54</v>
      </c>
      <c r="B12" s="70" t="s">
        <v>55</v>
      </c>
      <c r="C12" s="95"/>
      <c r="D12" s="42">
        <v>20834.6342</v>
      </c>
      <c r="E12" s="56"/>
      <c r="F12" s="98"/>
      <c r="G12" s="51"/>
      <c r="H12" s="42">
        <v>20834.6342</v>
      </c>
      <c r="I12" s="63"/>
      <c r="J12" s="66"/>
    </row>
    <row r="13" spans="1:10" s="39" customFormat="1" ht="15" customHeight="1">
      <c r="A13" s="49" t="s">
        <v>56</v>
      </c>
      <c r="B13" s="70" t="s">
        <v>57</v>
      </c>
      <c r="C13" s="95"/>
      <c r="D13" s="42">
        <v>20834.6342</v>
      </c>
      <c r="E13" s="56"/>
      <c r="F13" s="98"/>
      <c r="G13" s="51"/>
      <c r="H13" s="42">
        <v>20834.6342</v>
      </c>
      <c r="I13" s="62"/>
      <c r="J13" s="66"/>
    </row>
    <row r="14" spans="1:10" s="39" customFormat="1" ht="15" customHeight="1">
      <c r="A14" s="49" t="s">
        <v>58</v>
      </c>
      <c r="B14" s="70" t="s">
        <v>59</v>
      </c>
      <c r="C14" s="95"/>
      <c r="D14" s="42">
        <v>20834.6342</v>
      </c>
      <c r="E14" s="56"/>
      <c r="F14" s="98"/>
      <c r="G14" s="51"/>
      <c r="H14" s="42">
        <v>20834.6342</v>
      </c>
      <c r="I14" s="62"/>
      <c r="J14" s="66"/>
    </row>
    <row r="15" spans="1:10" s="39" customFormat="1" ht="15" customHeight="1">
      <c r="A15" s="49" t="s">
        <v>60</v>
      </c>
      <c r="B15" s="70" t="s">
        <v>61</v>
      </c>
      <c r="C15" s="95"/>
      <c r="D15" s="42">
        <v>20834.6342</v>
      </c>
      <c r="E15" s="56"/>
      <c r="F15" s="98"/>
      <c r="G15" s="51"/>
      <c r="H15" s="42">
        <v>20834.6342</v>
      </c>
      <c r="I15" s="62"/>
      <c r="J15" s="66"/>
    </row>
    <row r="16" spans="1:10" s="39" customFormat="1" ht="15" customHeight="1">
      <c r="A16" s="49" t="s">
        <v>62</v>
      </c>
      <c r="B16" s="70" t="s">
        <v>63</v>
      </c>
      <c r="C16" s="95"/>
      <c r="D16" s="42">
        <v>20834.6342</v>
      </c>
      <c r="E16" s="56"/>
      <c r="F16" s="98"/>
      <c r="G16" s="51"/>
      <c r="H16" s="42">
        <v>20834.6342</v>
      </c>
      <c r="I16" s="62"/>
      <c r="J16" s="66"/>
    </row>
    <row r="17" spans="1:10" s="39" customFormat="1" ht="15" customHeight="1">
      <c r="A17" s="49" t="s">
        <v>64</v>
      </c>
      <c r="B17" s="70" t="s">
        <v>65</v>
      </c>
      <c r="C17" s="95"/>
      <c r="D17" s="42">
        <v>20834.6342</v>
      </c>
      <c r="E17" s="56"/>
      <c r="F17" s="98"/>
      <c r="G17" s="51"/>
      <c r="H17" s="42">
        <v>20834.6342</v>
      </c>
      <c r="I17" s="62"/>
      <c r="J17" s="66"/>
    </row>
    <row r="18" spans="1:10" s="39" customFormat="1" ht="15" customHeight="1">
      <c r="A18" s="49" t="s">
        <v>66</v>
      </c>
      <c r="B18" s="70" t="s">
        <v>67</v>
      </c>
      <c r="C18" s="95"/>
      <c r="D18" s="42">
        <v>20834.6342</v>
      </c>
      <c r="E18" s="56"/>
      <c r="F18" s="98"/>
      <c r="G18" s="51"/>
      <c r="H18" s="42">
        <v>20834.6342</v>
      </c>
      <c r="I18" s="62"/>
      <c r="J18" s="66"/>
    </row>
    <row r="19" spans="1:10" s="39" customFormat="1" ht="15" customHeight="1">
      <c r="A19" s="49" t="s">
        <v>68</v>
      </c>
      <c r="B19" s="70" t="s">
        <v>69</v>
      </c>
      <c r="C19" s="95"/>
      <c r="D19" s="42">
        <v>20834.6342</v>
      </c>
      <c r="E19" s="56"/>
      <c r="F19" s="98"/>
      <c r="G19" s="51"/>
      <c r="H19" s="42">
        <v>20834.6342</v>
      </c>
      <c r="I19" s="62"/>
      <c r="J19" s="66"/>
    </row>
    <row r="20" spans="1:10" s="39" customFormat="1" ht="15" customHeight="1">
      <c r="A20" s="49" t="s">
        <v>70</v>
      </c>
      <c r="B20" s="70" t="s">
        <v>71</v>
      </c>
      <c r="C20" s="95"/>
      <c r="D20" s="42">
        <v>20834.6342</v>
      </c>
      <c r="E20" s="56"/>
      <c r="F20" s="98"/>
      <c r="G20" s="51"/>
      <c r="H20" s="42">
        <v>20834.6342</v>
      </c>
      <c r="I20" s="62"/>
      <c r="J20" s="66"/>
    </row>
    <row r="21" spans="1:10" s="39" customFormat="1" ht="15" customHeight="1">
      <c r="A21" s="49" t="s">
        <v>72</v>
      </c>
      <c r="B21" s="70" t="s">
        <v>73</v>
      </c>
      <c r="C21" s="96"/>
      <c r="D21" s="42">
        <v>20834.6342</v>
      </c>
      <c r="E21" s="56"/>
      <c r="F21" s="99"/>
      <c r="G21" s="51"/>
      <c r="H21" s="42">
        <v>20834.6342</v>
      </c>
      <c r="I21" s="62"/>
      <c r="J21" s="66"/>
    </row>
    <row r="22" spans="1:10" s="39" customFormat="1">
      <c r="B22" s="68"/>
      <c r="D22" s="72">
        <f>SUM(D10:D21)</f>
        <v>250015.61040000001</v>
      </c>
      <c r="E22" s="56"/>
      <c r="F22" s="64"/>
      <c r="G22" s="48">
        <f>SUM(G10:G21)</f>
        <v>0</v>
      </c>
      <c r="H22" s="73">
        <f>SUM(H10:H21)</f>
        <v>250015.61040000001</v>
      </c>
      <c r="I22" s="56"/>
      <c r="J22" s="66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/>
  <cp:revision/>
  <dcterms:created xsi:type="dcterms:W3CDTF">2018-03-05T11:36:05Z</dcterms:created>
  <dcterms:modified xsi:type="dcterms:W3CDTF">2020-12-01T01:45:54Z</dcterms:modified>
  <cp:category/>
  <cp:contentStatus/>
</cp:coreProperties>
</file>