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8_{9C2F9CA7-5EEA-40EC-B18B-605F7D8FB63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mo" sheetId="1" r:id="rId1"/>
    <sheet name="Resumo por item" sheetId="2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3" l="1"/>
  <c r="V11" i="3" s="1"/>
  <c r="W7" i="3" s="1"/>
  <c r="X7" i="3" s="1"/>
  <c r="U10" i="3"/>
  <c r="U11" i="3" s="1"/>
  <c r="Q10" i="3" l="1"/>
  <c r="L10" i="3"/>
  <c r="C10" i="3"/>
  <c r="D4" i="2"/>
  <c r="D5" i="2" l="1"/>
  <c r="E5" i="2"/>
  <c r="F23" i="1" l="1"/>
  <c r="B3" i="3"/>
  <c r="K11" i="3"/>
  <c r="G7" i="3" l="1"/>
  <c r="F10" i="3" l="1"/>
  <c r="L11" i="3"/>
  <c r="M7" i="3" s="1"/>
  <c r="P10" i="3" l="1"/>
  <c r="F11" i="3"/>
  <c r="G10" i="3"/>
  <c r="Q11" i="3" l="1"/>
  <c r="R7" i="3" s="1"/>
  <c r="P11" i="3"/>
  <c r="G11" i="3"/>
  <c r="H7" i="3" s="1"/>
  <c r="I7" i="3" s="1"/>
  <c r="N7" i="3" s="1"/>
  <c r="F15" i="1"/>
  <c r="E15" i="1"/>
  <c r="D15" i="1"/>
  <c r="S7" i="3" l="1"/>
</calcChain>
</file>

<file path=xl/sharedStrings.xml><?xml version="1.0" encoding="utf-8"?>
<sst xmlns="http://schemas.openxmlformats.org/spreadsheetml/2006/main" count="90" uniqueCount="52">
  <si>
    <t>Planilha de Controle de Contratos</t>
  </si>
  <si>
    <t>Alteração Contratual</t>
  </si>
  <si>
    <t>Tempo</t>
  </si>
  <si>
    <t>Valor Global</t>
  </si>
  <si>
    <t>Acréscimos %</t>
  </si>
  <si>
    <t>Supressões %</t>
  </si>
  <si>
    <t>SEI Nº</t>
  </si>
  <si>
    <t>Valor inicial do Contrato</t>
  </si>
  <si>
    <t xml:space="preserve">Valor total do Contrato </t>
  </si>
  <si>
    <t>Valor Anual</t>
  </si>
  <si>
    <t>Cronograma das parcelas</t>
  </si>
  <si>
    <t>Parcela nº</t>
  </si>
  <si>
    <t>Valor Acumulado</t>
  </si>
  <si>
    <t>Valor Mensal</t>
  </si>
  <si>
    <t>novo valor mensal</t>
  </si>
  <si>
    <t>novo valor anual</t>
  </si>
  <si>
    <t>Diferença Mensal</t>
  </si>
  <si>
    <t>Valor do Termo</t>
  </si>
  <si>
    <t>Valor Parcela</t>
  </si>
  <si>
    <t>Diferença</t>
  </si>
  <si>
    <t>1º</t>
  </si>
  <si>
    <t>2º</t>
  </si>
  <si>
    <t>3º</t>
  </si>
  <si>
    <t>4º</t>
  </si>
  <si>
    <t>NOV</t>
  </si>
  <si>
    <t>PRORROGAÇÃO</t>
  </si>
  <si>
    <t>ITEM</t>
  </si>
  <si>
    <t>DESCRIÇÃO DO SERVIÇO</t>
  </si>
  <si>
    <t>VALOR GLOBAL MENSAL</t>
  </si>
  <si>
    <t>VALOR GLOBAL ANUAL</t>
  </si>
  <si>
    <t>TOTAL</t>
  </si>
  <si>
    <t>Contrato 104/2016/RER/PIR</t>
  </si>
  <si>
    <t>24/11/2016 a 24/11/2017</t>
  </si>
  <si>
    <t>ADITIVO 01/2017 - 24/11/2017</t>
  </si>
  <si>
    <t>24/11/2017 a  24/11/2018</t>
  </si>
  <si>
    <t>24/11/2018 a  24/11/2019</t>
  </si>
  <si>
    <t>24/11/2019 a  24/11/2020</t>
  </si>
  <si>
    <t>ADITIVO 02/2018 - 24/11/2018</t>
  </si>
  <si>
    <t>ADITIVO 03/2020 - 21/11/2019</t>
  </si>
  <si>
    <t>Seguro Patrimonial das instalações, mobiliário e equipamentos.</t>
  </si>
  <si>
    <t>CONTRATO 104/2016/RER/PIR</t>
  </si>
  <si>
    <t>ADITIVO 01/2017 - PRORROGAÇÃO</t>
  </si>
  <si>
    <t>ADITIVO 02/2018 -PRORROGAÇÃO</t>
  </si>
  <si>
    <t>ADITIVO 03/2019 - PRORROGAÇÃO</t>
  </si>
  <si>
    <t>23208014522016DV</t>
  </si>
  <si>
    <t>23715.000791/2019-35</t>
  </si>
  <si>
    <t>23715.000997/2018-84</t>
  </si>
  <si>
    <t>ADITIVO 04/2020 - 29/11/2020</t>
  </si>
  <si>
    <t>24/11/2020 a  24/11/2021</t>
  </si>
  <si>
    <t>23715.000699/2020-17</t>
  </si>
  <si>
    <t>5º</t>
  </si>
  <si>
    <t>ADITIVO 04/2020 -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</si>
</sst>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164" fontId="0" fillId="0" borderId="1" xfId="1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4" fillId="0" borderId="1" xfId="1" applyFont="1" applyBorder="1"/>
    <xf numFmtId="14" fontId="4" fillId="0" borderId="1" xfId="0" applyNumberFormat="1" applyFont="1" applyBorder="1"/>
    <xf numFmtId="10" fontId="6" fillId="0" borderId="1" xfId="2" applyNumberFormat="1" applyFont="1" applyBorder="1"/>
    <xf numFmtId="10" fontId="2" fillId="0" borderId="1" xfId="2" applyNumberFormat="1" applyFont="1" applyBorder="1"/>
    <xf numFmtId="0" fontId="4" fillId="0" borderId="1" xfId="0" applyFont="1" applyBorder="1"/>
    <xf numFmtId="44" fontId="4" fillId="0" borderId="1" xfId="1" applyNumberFormat="1" applyFont="1" applyBorder="1"/>
    <xf numFmtId="0" fontId="7" fillId="2" borderId="1" xfId="0" applyFont="1" applyFill="1" applyBorder="1"/>
    <xf numFmtId="164" fontId="4" fillId="2" borderId="1" xfId="1" applyFont="1" applyFill="1" applyBorder="1"/>
    <xf numFmtId="0" fontId="4" fillId="2" borderId="1" xfId="0" applyFont="1" applyFill="1" applyBorder="1"/>
    <xf numFmtId="44" fontId="4" fillId="2" borderId="1" xfId="1" applyNumberFormat="1" applyFont="1" applyFill="1" applyBorder="1"/>
    <xf numFmtId="10" fontId="6" fillId="2" borderId="1" xfId="2" applyNumberFormat="1" applyFont="1" applyFill="1" applyBorder="1"/>
    <xf numFmtId="10" fontId="2" fillId="2" borderId="1" xfId="1" applyNumberFormat="1" applyFont="1" applyFill="1" applyBorder="1"/>
    <xf numFmtId="0" fontId="11" fillId="0" borderId="0" xfId="0" applyNumberFormat="1" applyFont="1" applyBorder="1" applyAlignment="1">
      <alignment horizontal="right" vertical="center"/>
    </xf>
    <xf numFmtId="0" fontId="0" fillId="0" borderId="0" xfId="0" applyNumberFormat="1" applyBorder="1"/>
    <xf numFmtId="0" fontId="0" fillId="0" borderId="0" xfId="0" applyNumberFormat="1" applyFill="1" applyBorder="1"/>
    <xf numFmtId="0" fontId="11" fillId="0" borderId="0" xfId="0" applyFont="1" applyBorder="1" applyAlignment="1">
      <alignment horizontal="right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5" xfId="1" applyFont="1" applyBorder="1"/>
    <xf numFmtId="164" fontId="0" fillId="0" borderId="2" xfId="1" applyFont="1" applyBorder="1"/>
    <xf numFmtId="164" fontId="0" fillId="0" borderId="3" xfId="1" applyFont="1" applyBorder="1"/>
    <xf numFmtId="164" fontId="0" fillId="6" borderId="2" xfId="0" applyNumberFormat="1" applyFill="1" applyBorder="1"/>
    <xf numFmtId="44" fontId="0" fillId="5" borderId="4" xfId="1" applyNumberFormat="1" applyFont="1" applyFill="1" applyBorder="1"/>
    <xf numFmtId="4" fontId="0" fillId="0" borderId="0" xfId="0" applyNumberFormat="1"/>
    <xf numFmtId="0" fontId="0" fillId="0" borderId="6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6" xfId="0" applyNumberFormat="1" applyBorder="1" applyAlignment="1"/>
    <xf numFmtId="44" fontId="0" fillId="0" borderId="0" xfId="0" applyNumberFormat="1" applyBorder="1" applyAlignment="1"/>
    <xf numFmtId="164" fontId="11" fillId="0" borderId="0" xfId="1" applyFont="1" applyBorder="1" applyAlignment="1">
      <alignment horizontal="right" vertical="center"/>
    </xf>
    <xf numFmtId="164" fontId="3" fillId="0" borderId="1" xfId="1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64" fontId="0" fillId="0" borderId="0" xfId="1" applyFont="1" applyBorder="1"/>
    <xf numFmtId="164" fontId="12" fillId="7" borderId="0" xfId="0" applyNumberFormat="1" applyFont="1" applyFill="1" applyBorder="1" applyAlignment="1">
      <alignment horizontal="right" vertical="center"/>
    </xf>
    <xf numFmtId="164" fontId="13" fillId="0" borderId="3" xfId="1" applyFont="1" applyFill="1" applyBorder="1" applyAlignment="1">
      <alignment horizontal="center" vertical="center"/>
    </xf>
    <xf numFmtId="0" fontId="0" fillId="0" borderId="6" xfId="0" applyBorder="1"/>
    <xf numFmtId="164" fontId="0" fillId="0" borderId="1" xfId="0" applyNumberFormat="1" applyBorder="1" applyAlignment="1">
      <alignment vertical="center"/>
    </xf>
    <xf numFmtId="164" fontId="0" fillId="0" borderId="6" xfId="0" applyNumberFormat="1" applyBorder="1"/>
    <xf numFmtId="164" fontId="0" fillId="0" borderId="0" xfId="0" applyNumberFormat="1" applyBorder="1"/>
    <xf numFmtId="44" fontId="0" fillId="0" borderId="0" xfId="0" applyNumberFormat="1" applyBorder="1"/>
    <xf numFmtId="0" fontId="0" fillId="0" borderId="7" xfId="0" applyBorder="1"/>
    <xf numFmtId="0" fontId="11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6" xfId="0" applyFill="1" applyBorder="1"/>
    <xf numFmtId="0" fontId="0" fillId="0" borderId="7" xfId="0" applyFill="1" applyBorder="1"/>
    <xf numFmtId="0" fontId="14" fillId="0" borderId="0" xfId="0" applyFont="1" applyFill="1" applyBorder="1"/>
    <xf numFmtId="164" fontId="0" fillId="0" borderId="0" xfId="1" applyFont="1" applyFill="1" applyBorder="1"/>
    <xf numFmtId="0" fontId="15" fillId="0" borderId="0" xfId="0" applyFont="1" applyFill="1" applyBorder="1"/>
    <xf numFmtId="0" fontId="3" fillId="0" borderId="0" xfId="0" applyFont="1" applyFill="1" applyBorder="1"/>
    <xf numFmtId="0" fontId="0" fillId="0" borderId="0" xfId="0" applyNumberFormat="1" applyBorder="1" applyAlignment="1">
      <alignment horizontal="center" vertical="center"/>
    </xf>
    <xf numFmtId="165" fontId="0" fillId="0" borderId="0" xfId="0" applyNumberFormat="1" applyFill="1" applyBorder="1"/>
    <xf numFmtId="16" fontId="0" fillId="0" borderId="0" xfId="0" applyNumberFormat="1" applyFill="1" applyBorder="1"/>
    <xf numFmtId="2" fontId="0" fillId="0" borderId="0" xfId="0" applyNumberFormat="1"/>
    <xf numFmtId="164" fontId="4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0" xfId="0" applyFill="1"/>
    <xf numFmtId="8" fontId="0" fillId="0" borderId="1" xfId="0" applyNumberFormat="1" applyBorder="1" applyAlignment="1">
      <alignment vertical="center"/>
    </xf>
    <xf numFmtId="164" fontId="0" fillId="0" borderId="11" xfId="1" applyFont="1" applyBorder="1" applyAlignment="1">
      <alignment vertical="center"/>
    </xf>
    <xf numFmtId="164" fontId="0" fillId="0" borderId="8" xfId="1" applyFont="1" applyBorder="1" applyAlignment="1">
      <alignment vertic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64" fontId="3" fillId="5" borderId="4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0" fontId="13" fillId="0" borderId="3" xfId="1" applyNumberFormat="1" applyFont="1" applyFill="1" applyBorder="1" applyAlignment="1">
      <alignment horizontal="center" vertical="center"/>
    </xf>
    <xf numFmtId="164" fontId="13" fillId="0" borderId="1" xfId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 vertical="center" wrapText="1"/>
    </xf>
    <xf numFmtId="164" fontId="3" fillId="5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0" fillId="6" borderId="13" xfId="0" applyNumberFormat="1" applyFill="1" applyBorder="1"/>
    <xf numFmtId="44" fontId="0" fillId="5" borderId="1" xfId="1" applyNumberFormat="1" applyFont="1" applyFill="1" applyBorder="1"/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B12" sqref="B12"/>
    </sheetView>
  </sheetViews>
  <sheetFormatPr defaultRowHeight="15" x14ac:dyDescent="0.25"/>
  <cols>
    <col min="1" max="1" width="36" bestFit="1" customWidth="1"/>
    <col min="2" max="2" width="35.7109375" customWidth="1"/>
    <col min="3" max="3" width="22.7109375" bestFit="1" customWidth="1"/>
    <col min="4" max="4" width="13.28515625" bestFit="1" customWidth="1"/>
    <col min="5" max="5" width="13.140625" bestFit="1" customWidth="1"/>
    <col min="6" max="6" width="13.42578125" bestFit="1" customWidth="1"/>
    <col min="7" max="7" width="20.42578125" bestFit="1" customWidth="1"/>
  </cols>
  <sheetData>
    <row r="1" spans="1:7" ht="18.75" x14ac:dyDescent="0.3">
      <c r="A1" s="2"/>
      <c r="B1" s="3" t="s">
        <v>0</v>
      </c>
      <c r="C1" s="2"/>
      <c r="D1" s="2"/>
      <c r="E1" s="4"/>
      <c r="F1" s="5"/>
      <c r="G1" s="2"/>
    </row>
    <row r="2" spans="1:7" x14ac:dyDescent="0.25">
      <c r="A2" s="2"/>
      <c r="B2" s="2"/>
      <c r="C2" s="2"/>
      <c r="D2" s="2"/>
      <c r="E2" s="4"/>
      <c r="F2" s="5"/>
      <c r="G2" s="2"/>
    </row>
    <row r="3" spans="1:7" x14ac:dyDescent="0.25">
      <c r="A3" s="16" t="s">
        <v>31</v>
      </c>
      <c r="B3" s="7" t="s">
        <v>1</v>
      </c>
      <c r="C3" s="7" t="s">
        <v>2</v>
      </c>
      <c r="D3" s="7" t="s">
        <v>3</v>
      </c>
      <c r="E3" s="8" t="s">
        <v>4</v>
      </c>
      <c r="F3" s="9" t="s">
        <v>5</v>
      </c>
      <c r="G3" s="7" t="s">
        <v>6</v>
      </c>
    </row>
    <row r="4" spans="1:7" x14ac:dyDescent="0.25">
      <c r="A4" s="6" t="s">
        <v>7</v>
      </c>
      <c r="B4" s="10"/>
      <c r="C4" s="11" t="s">
        <v>32</v>
      </c>
      <c r="D4" s="37">
        <v>2327.0500000000002</v>
      </c>
      <c r="E4" s="12"/>
      <c r="F4" s="13"/>
      <c r="G4" s="11" t="s">
        <v>44</v>
      </c>
    </row>
    <row r="5" spans="1:7" x14ac:dyDescent="0.25">
      <c r="A5" s="6" t="s">
        <v>33</v>
      </c>
      <c r="B5" s="71" t="s">
        <v>25</v>
      </c>
      <c r="C5" s="11" t="s">
        <v>34</v>
      </c>
      <c r="D5" s="10"/>
      <c r="E5" s="12"/>
      <c r="F5" s="13"/>
      <c r="G5" s="14"/>
    </row>
    <row r="6" spans="1:7" x14ac:dyDescent="0.25">
      <c r="A6" s="6" t="s">
        <v>37</v>
      </c>
      <c r="B6" s="71" t="s">
        <v>25</v>
      </c>
      <c r="C6" s="11" t="s">
        <v>35</v>
      </c>
      <c r="D6" s="10"/>
      <c r="E6" s="12"/>
      <c r="F6" s="13"/>
      <c r="G6" s="14" t="s">
        <v>46</v>
      </c>
    </row>
    <row r="7" spans="1:7" x14ac:dyDescent="0.25">
      <c r="A7" s="6" t="s">
        <v>38</v>
      </c>
      <c r="B7" s="71" t="s">
        <v>25</v>
      </c>
      <c r="C7" s="11" t="s">
        <v>36</v>
      </c>
      <c r="D7" s="10"/>
      <c r="E7" s="12"/>
      <c r="F7" s="13"/>
      <c r="G7" s="11" t="s">
        <v>45</v>
      </c>
    </row>
    <row r="8" spans="1:7" x14ac:dyDescent="0.25">
      <c r="A8" s="6" t="s">
        <v>47</v>
      </c>
      <c r="B8" s="70" t="s">
        <v>25</v>
      </c>
      <c r="C8" s="11" t="s">
        <v>48</v>
      </c>
      <c r="D8" s="10"/>
      <c r="E8" s="12"/>
      <c r="F8" s="13"/>
      <c r="G8" s="11" t="s">
        <v>49</v>
      </c>
    </row>
    <row r="9" spans="1:7" x14ac:dyDescent="0.25">
      <c r="A9" s="6"/>
      <c r="B9" s="10"/>
      <c r="C9" s="11"/>
      <c r="D9" s="10"/>
      <c r="E9" s="12"/>
      <c r="F9" s="13"/>
      <c r="G9" s="11"/>
    </row>
    <row r="10" spans="1:7" x14ac:dyDescent="0.25">
      <c r="A10" s="6"/>
      <c r="B10" s="10"/>
      <c r="C10" s="14"/>
      <c r="D10" s="10"/>
      <c r="E10" s="12"/>
      <c r="F10" s="13"/>
      <c r="G10" s="14"/>
    </row>
    <row r="11" spans="1:7" x14ac:dyDescent="0.25">
      <c r="A11" s="6"/>
      <c r="B11" s="10"/>
      <c r="C11" s="14"/>
      <c r="D11" s="10"/>
      <c r="E11" s="12"/>
      <c r="F11" s="13"/>
      <c r="G11" s="14"/>
    </row>
    <row r="12" spans="1:7" x14ac:dyDescent="0.25">
      <c r="A12" s="6"/>
      <c r="B12" s="10"/>
      <c r="C12" s="14"/>
      <c r="D12" s="10"/>
      <c r="E12" s="12"/>
      <c r="F12" s="13"/>
      <c r="G12" s="14"/>
    </row>
    <row r="13" spans="1:7" x14ac:dyDescent="0.25">
      <c r="A13" s="6"/>
      <c r="B13" s="10"/>
      <c r="C13" s="14"/>
      <c r="D13" s="10"/>
      <c r="E13" s="12"/>
      <c r="F13" s="13"/>
      <c r="G13" s="14"/>
    </row>
    <row r="14" spans="1:7" x14ac:dyDescent="0.25">
      <c r="A14" s="6"/>
      <c r="B14" s="10"/>
      <c r="C14" s="14"/>
      <c r="D14" s="15"/>
      <c r="E14" s="12"/>
      <c r="F14" s="13"/>
      <c r="G14" s="14"/>
    </row>
    <row r="15" spans="1:7" x14ac:dyDescent="0.25">
      <c r="A15" s="16" t="s">
        <v>8</v>
      </c>
      <c r="B15" s="17"/>
      <c r="C15" s="18"/>
      <c r="D15" s="19">
        <f>SUM(D4:D14)</f>
        <v>2327.0500000000002</v>
      </c>
      <c r="E15" s="20">
        <f>SUM(E4:E14)</f>
        <v>0</v>
      </c>
      <c r="F15" s="21">
        <f>SUM(F4:F14)</f>
        <v>0</v>
      </c>
      <c r="G15" s="18"/>
    </row>
    <row r="23" spans="6:6" x14ac:dyDescent="0.25">
      <c r="F23" s="69">
        <f>(D6*100)/D4</f>
        <v>0</v>
      </c>
    </row>
  </sheetData>
  <conditionalFormatting sqref="B8:B15 B1:B4">
    <cfRule type="containsText" dxfId="1" priority="1" operator="containsText" text="acréscimo">
      <formula>NOT(ISERROR(SEARCH("acréscimo",B1)))</formula>
    </cfRule>
    <cfRule type="containsText" dxfId="0" priority="2" operator="containsText" text="supressão">
      <formula>NOT(ISERROR(SEARCH("supressão",B1)))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workbookViewId="0">
      <selection activeCell="D17" sqref="D17"/>
    </sheetView>
  </sheetViews>
  <sheetFormatPr defaultRowHeight="15" x14ac:dyDescent="0.25"/>
  <cols>
    <col min="3" max="3" width="60.140625" customWidth="1"/>
    <col min="4" max="4" width="12.7109375" bestFit="1" customWidth="1"/>
    <col min="5" max="5" width="13.85546875" bestFit="1" customWidth="1"/>
    <col min="7" max="7" width="10.140625" bestFit="1" customWidth="1"/>
  </cols>
  <sheetData>
    <row r="1" spans="1:7" ht="15.75" thickBot="1" x14ac:dyDescent="0.3"/>
    <row r="2" spans="1:7" ht="15.75" thickBot="1" x14ac:dyDescent="0.3">
      <c r="B2" s="83" t="s">
        <v>40</v>
      </c>
      <c r="C2" s="83"/>
      <c r="D2" s="83"/>
      <c r="E2" s="83"/>
    </row>
    <row r="3" spans="1:7" ht="45.75" thickBot="1" x14ac:dyDescent="0.3">
      <c r="B3" s="72" t="s">
        <v>26</v>
      </c>
      <c r="C3" s="73" t="s">
        <v>27</v>
      </c>
      <c r="D3" s="74" t="s">
        <v>28</v>
      </c>
      <c r="E3" s="73" t="s">
        <v>29</v>
      </c>
    </row>
    <row r="4" spans="1:7" ht="15.75" thickBot="1" x14ac:dyDescent="0.3">
      <c r="B4" s="75">
        <v>1</v>
      </c>
      <c r="C4" s="76" t="s">
        <v>39</v>
      </c>
      <c r="D4" s="78">
        <f>E4/12</f>
        <v>193.92083333333335</v>
      </c>
      <c r="E4" s="79">
        <v>2327.0500000000002</v>
      </c>
    </row>
    <row r="5" spans="1:7" ht="15.75" thickBot="1" x14ac:dyDescent="0.3">
      <c r="B5" s="84" t="s">
        <v>30</v>
      </c>
      <c r="C5" s="85"/>
      <c r="D5" s="80">
        <f>SUM(D4:D4)</f>
        <v>193.92083333333335</v>
      </c>
      <c r="E5" s="80">
        <f>SUM(E4:E4)</f>
        <v>2327.0500000000002</v>
      </c>
    </row>
    <row r="7" spans="1:7" x14ac:dyDescent="0.25">
      <c r="A7" s="77"/>
      <c r="B7" s="77"/>
      <c r="C7" s="77"/>
      <c r="D7" s="77"/>
      <c r="E7" s="77"/>
      <c r="F7" s="77"/>
      <c r="G7" s="77"/>
    </row>
  </sheetData>
  <mergeCells count="2">
    <mergeCell ref="B2:E2"/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6"/>
  <sheetViews>
    <sheetView topLeftCell="M1" workbookViewId="0">
      <selection activeCell="U15" sqref="U15"/>
    </sheetView>
  </sheetViews>
  <sheetFormatPr defaultRowHeight="15" x14ac:dyDescent="0.25"/>
  <cols>
    <col min="1" max="1" width="5.5703125" style="58" bestFit="1" customWidth="1"/>
    <col min="2" max="2" width="11.42578125" style="59" customWidth="1"/>
    <col min="3" max="3" width="13.28515625" style="59" bestFit="1" customWidth="1"/>
    <col min="4" max="4" width="14.42578125" style="59" bestFit="1" customWidth="1"/>
    <col min="5" max="5" width="13.28515625" style="59" bestFit="1" customWidth="1"/>
    <col min="6" max="6" width="22.85546875" style="59" customWidth="1"/>
    <col min="7" max="7" width="13.85546875" style="59" bestFit="1" customWidth="1"/>
    <col min="8" max="8" width="14.7109375" style="59" bestFit="1" customWidth="1"/>
    <col min="9" max="9" width="16.85546875" style="63" bestFit="1" customWidth="1"/>
    <col min="10" max="10" width="13.28515625" style="59" bestFit="1" customWidth="1"/>
    <col min="11" max="11" width="18.42578125" style="59" customWidth="1"/>
    <col min="12" max="12" width="13.85546875" style="59" bestFit="1" customWidth="1"/>
    <col min="13" max="13" width="14.7109375" style="59" bestFit="1" customWidth="1"/>
    <col min="14" max="14" width="16.85546875" style="63" bestFit="1" customWidth="1"/>
    <col min="15" max="15" width="13.28515625" style="59" bestFit="1" customWidth="1"/>
    <col min="16" max="16" width="22.85546875" style="59" customWidth="1"/>
    <col min="17" max="17" width="13.85546875" style="59" bestFit="1" customWidth="1"/>
    <col min="18" max="18" width="14.7109375" style="59" bestFit="1" customWidth="1"/>
    <col min="19" max="19" width="16.85546875" style="63" bestFit="1" customWidth="1"/>
    <col min="20" max="20" width="15" style="59" customWidth="1"/>
    <col min="21" max="21" width="19.28515625" style="59" customWidth="1"/>
    <col min="22" max="22" width="12.28515625" style="59" customWidth="1"/>
    <col min="23" max="23" width="13.85546875" style="59" customWidth="1"/>
    <col min="24" max="24" width="13.140625" style="59" customWidth="1"/>
    <col min="25" max="16384" width="9.140625" style="59"/>
  </cols>
  <sheetData>
    <row r="1" spans="1:24" s="23" customFormat="1" x14ac:dyDescent="0.25">
      <c r="A1" s="22"/>
      <c r="I1" s="24"/>
      <c r="N1" s="24"/>
      <c r="S1" s="24"/>
    </row>
    <row r="2" spans="1:24" s="23" customFormat="1" x14ac:dyDescent="0.25">
      <c r="A2" s="22"/>
    </row>
    <row r="3" spans="1:24" s="26" customFormat="1" x14ac:dyDescent="0.25">
      <c r="A3" s="25"/>
      <c r="B3" s="92" t="str">
        <f>Resumo!A3</f>
        <v>Contrato 104/2016/RER/PIR</v>
      </c>
      <c r="C3" s="92"/>
      <c r="D3" s="93"/>
      <c r="E3" s="87" t="s">
        <v>41</v>
      </c>
      <c r="F3" s="88"/>
      <c r="G3" s="88"/>
      <c r="H3" s="100"/>
      <c r="I3" s="102" t="s">
        <v>12</v>
      </c>
      <c r="J3" s="92" t="s">
        <v>42</v>
      </c>
      <c r="K3" s="92"/>
      <c r="L3" s="92"/>
      <c r="M3" s="92"/>
      <c r="N3" s="86" t="s">
        <v>12</v>
      </c>
      <c r="O3" s="87" t="s">
        <v>43</v>
      </c>
      <c r="P3" s="88"/>
      <c r="Q3" s="88"/>
      <c r="R3" s="89"/>
      <c r="S3" s="86" t="s">
        <v>12</v>
      </c>
      <c r="T3" s="87" t="s">
        <v>51</v>
      </c>
      <c r="U3" s="88"/>
      <c r="V3" s="88"/>
      <c r="W3" s="100"/>
      <c r="X3" s="102" t="s">
        <v>12</v>
      </c>
    </row>
    <row r="4" spans="1:24" s="26" customFormat="1" x14ac:dyDescent="0.25">
      <c r="A4" s="25"/>
      <c r="B4" s="94" t="s">
        <v>32</v>
      </c>
      <c r="C4" s="94"/>
      <c r="D4" s="95"/>
      <c r="E4" s="87" t="s">
        <v>34</v>
      </c>
      <c r="F4" s="88"/>
      <c r="G4" s="88"/>
      <c r="H4" s="100"/>
      <c r="I4" s="102"/>
      <c r="J4" s="92" t="s">
        <v>35</v>
      </c>
      <c r="K4" s="92"/>
      <c r="L4" s="92"/>
      <c r="M4" s="92"/>
      <c r="N4" s="86"/>
      <c r="O4" s="87" t="s">
        <v>36</v>
      </c>
      <c r="P4" s="88"/>
      <c r="Q4" s="88"/>
      <c r="R4" s="89"/>
      <c r="S4" s="86"/>
      <c r="T4" s="87" t="s">
        <v>48</v>
      </c>
      <c r="U4" s="88"/>
      <c r="V4" s="88"/>
      <c r="W4" s="100"/>
      <c r="X4" s="102"/>
    </row>
    <row r="5" spans="1:24" s="26" customFormat="1" x14ac:dyDescent="0.25">
      <c r="A5" s="25"/>
      <c r="B5" s="92"/>
      <c r="C5" s="92"/>
      <c r="D5" s="93"/>
      <c r="E5" s="87"/>
      <c r="F5" s="88"/>
      <c r="G5" s="88"/>
      <c r="H5" s="100"/>
      <c r="I5" s="102"/>
      <c r="J5" s="92"/>
      <c r="K5" s="92"/>
      <c r="L5" s="92"/>
      <c r="M5" s="92"/>
      <c r="N5" s="86"/>
      <c r="O5" s="87"/>
      <c r="P5" s="88"/>
      <c r="Q5" s="88"/>
      <c r="R5" s="89"/>
      <c r="S5" s="86"/>
      <c r="T5" s="87"/>
      <c r="U5" s="88"/>
      <c r="V5" s="88"/>
      <c r="W5" s="100"/>
      <c r="X5" s="102"/>
    </row>
    <row r="6" spans="1:24" s="31" customFormat="1" ht="45" x14ac:dyDescent="0.25">
      <c r="A6" s="25"/>
      <c r="B6" s="96"/>
      <c r="C6" s="27" t="s">
        <v>13</v>
      </c>
      <c r="D6" s="28" t="s">
        <v>9</v>
      </c>
      <c r="E6" s="29" t="s">
        <v>14</v>
      </c>
      <c r="F6" s="27" t="s">
        <v>15</v>
      </c>
      <c r="G6" s="27" t="s">
        <v>16</v>
      </c>
      <c r="H6" s="101" t="s">
        <v>17</v>
      </c>
      <c r="I6" s="102"/>
      <c r="J6" s="27" t="s">
        <v>14</v>
      </c>
      <c r="K6" s="27" t="s">
        <v>15</v>
      </c>
      <c r="L6" s="27" t="s">
        <v>16</v>
      </c>
      <c r="M6" s="103" t="s">
        <v>17</v>
      </c>
      <c r="N6" s="86"/>
      <c r="O6" s="29" t="s">
        <v>14</v>
      </c>
      <c r="P6" s="27" t="s">
        <v>15</v>
      </c>
      <c r="Q6" s="27" t="s">
        <v>16</v>
      </c>
      <c r="R6" s="30" t="s">
        <v>17</v>
      </c>
      <c r="S6" s="86"/>
      <c r="T6" s="29" t="s">
        <v>14</v>
      </c>
      <c r="U6" s="27" t="s">
        <v>15</v>
      </c>
      <c r="V6" s="27" t="s">
        <v>16</v>
      </c>
      <c r="W6" s="101" t="s">
        <v>17</v>
      </c>
      <c r="X6" s="102"/>
    </row>
    <row r="7" spans="1:24" s="26" customFormat="1" x14ac:dyDescent="0.25">
      <c r="A7" s="25"/>
      <c r="B7" s="96"/>
      <c r="C7" s="32"/>
      <c r="D7" s="33">
        <v>2327.0500000000002</v>
      </c>
      <c r="E7" s="34"/>
      <c r="F7" s="1">
        <v>2327.0500000000002</v>
      </c>
      <c r="G7" s="1">
        <f>E7-C7</f>
        <v>0</v>
      </c>
      <c r="H7" s="35">
        <f>G11</f>
        <v>2327.0500000000002</v>
      </c>
      <c r="I7" s="36">
        <f>H7+D7</f>
        <v>4654.1000000000004</v>
      </c>
      <c r="J7" s="1"/>
      <c r="K7" s="1">
        <v>2327.0500000000002</v>
      </c>
      <c r="L7" s="1"/>
      <c r="M7" s="35">
        <f>L11</f>
        <v>2327.0500000000002</v>
      </c>
      <c r="N7" s="36">
        <f>I7+M7</f>
        <v>6981.1500000000005</v>
      </c>
      <c r="O7" s="34"/>
      <c r="P7" s="1">
        <v>2327.0500000000002</v>
      </c>
      <c r="Q7" s="1"/>
      <c r="R7" s="35">
        <f>Q11</f>
        <v>2327.0500000000002</v>
      </c>
      <c r="S7" s="36">
        <f>R7+N7</f>
        <v>9308.2000000000007</v>
      </c>
      <c r="T7" s="34"/>
      <c r="U7" s="1">
        <v>2720.32</v>
      </c>
      <c r="V7" s="1"/>
      <c r="W7" s="104">
        <f>V11</f>
        <v>2720.32</v>
      </c>
      <c r="X7" s="105">
        <f>W7+S7</f>
        <v>12028.52</v>
      </c>
    </row>
    <row r="8" spans="1:24" s="26" customFormat="1" x14ac:dyDescent="0.25">
      <c r="A8" s="25"/>
      <c r="B8" s="91" t="s">
        <v>10</v>
      </c>
      <c r="C8" s="91"/>
      <c r="D8" s="38"/>
      <c r="E8" s="90" t="s">
        <v>10</v>
      </c>
      <c r="F8" s="91"/>
      <c r="G8" s="39"/>
      <c r="H8" s="40"/>
      <c r="I8" s="41"/>
      <c r="J8" s="91" t="s">
        <v>10</v>
      </c>
      <c r="K8" s="91"/>
      <c r="L8" s="39"/>
      <c r="M8" s="40"/>
      <c r="N8" s="41"/>
      <c r="O8" s="90" t="s">
        <v>10</v>
      </c>
      <c r="P8" s="91"/>
      <c r="Q8" s="81"/>
      <c r="R8" s="40"/>
      <c r="S8" s="41"/>
      <c r="T8" s="90" t="s">
        <v>10</v>
      </c>
      <c r="U8" s="91"/>
      <c r="V8" s="82"/>
      <c r="W8" s="40"/>
      <c r="X8" s="41"/>
    </row>
    <row r="9" spans="1:24" s="49" customFormat="1" ht="45" x14ac:dyDescent="0.25">
      <c r="A9" s="42"/>
      <c r="B9" s="43" t="s">
        <v>11</v>
      </c>
      <c r="C9" s="44" t="s">
        <v>18</v>
      </c>
      <c r="D9" s="45"/>
      <c r="E9" s="46" t="s">
        <v>11</v>
      </c>
      <c r="F9" s="47" t="s">
        <v>19</v>
      </c>
      <c r="G9" s="47" t="s">
        <v>18</v>
      </c>
      <c r="H9" s="48"/>
      <c r="I9" s="41"/>
      <c r="J9" s="43" t="s">
        <v>11</v>
      </c>
      <c r="K9" s="47" t="s">
        <v>19</v>
      </c>
      <c r="L9" s="47" t="s">
        <v>18</v>
      </c>
      <c r="M9" s="48"/>
      <c r="N9" s="41"/>
      <c r="O9" s="46" t="s">
        <v>11</v>
      </c>
      <c r="P9" s="47" t="s">
        <v>19</v>
      </c>
      <c r="Q9" s="47" t="s">
        <v>18</v>
      </c>
      <c r="R9" s="48"/>
      <c r="S9" s="41"/>
      <c r="T9" s="46" t="s">
        <v>11</v>
      </c>
      <c r="U9" s="47" t="s">
        <v>19</v>
      </c>
      <c r="V9" s="47" t="s">
        <v>18</v>
      </c>
      <c r="W9" s="48"/>
      <c r="X9" s="41"/>
    </row>
    <row r="10" spans="1:24" s="26" customFormat="1" ht="15" customHeight="1" x14ac:dyDescent="0.25">
      <c r="A10" s="50" t="s">
        <v>24</v>
      </c>
      <c r="B10" s="51" t="s">
        <v>20</v>
      </c>
      <c r="C10" s="1">
        <f>D7</f>
        <v>2327.0500000000002</v>
      </c>
      <c r="D10" s="52"/>
      <c r="E10" s="51" t="s">
        <v>21</v>
      </c>
      <c r="F10" s="53">
        <f>G7</f>
        <v>0</v>
      </c>
      <c r="G10" s="53">
        <f>F10+C10</f>
        <v>2327.0500000000002</v>
      </c>
      <c r="H10" s="54"/>
      <c r="I10" s="41"/>
      <c r="J10" s="99" t="s">
        <v>22</v>
      </c>
      <c r="K10" s="53"/>
      <c r="L10" s="53">
        <f>K7</f>
        <v>2327.0500000000002</v>
      </c>
      <c r="M10" s="54"/>
      <c r="N10" s="41"/>
      <c r="O10" s="51" t="s">
        <v>23</v>
      </c>
      <c r="P10" s="53">
        <f>Q7</f>
        <v>0</v>
      </c>
      <c r="Q10" s="53">
        <f>P7</f>
        <v>2327.0500000000002</v>
      </c>
      <c r="R10" s="54"/>
      <c r="S10" s="41"/>
      <c r="T10" s="98" t="s">
        <v>50</v>
      </c>
      <c r="U10" s="53">
        <f>V7</f>
        <v>0</v>
      </c>
      <c r="V10" s="53">
        <f>U7</f>
        <v>2720.32</v>
      </c>
      <c r="W10" s="54"/>
      <c r="X10" s="41"/>
    </row>
    <row r="11" spans="1:24" s="26" customFormat="1" x14ac:dyDescent="0.25">
      <c r="A11" s="25"/>
      <c r="C11" s="56"/>
      <c r="D11" s="52"/>
      <c r="E11" s="57"/>
      <c r="F11" s="55">
        <f>SUM(F10:F10)</f>
        <v>0</v>
      </c>
      <c r="G11" s="55">
        <f>SUM(G10:G10)</f>
        <v>2327.0500000000002</v>
      </c>
      <c r="H11" s="52"/>
      <c r="I11" s="41"/>
      <c r="K11" s="55">
        <f>SUM(K10:K10)</f>
        <v>0</v>
      </c>
      <c r="L11" s="55">
        <f>SUM(L10:L10)</f>
        <v>2327.0500000000002</v>
      </c>
      <c r="M11" s="52"/>
      <c r="N11" s="41"/>
      <c r="O11" s="57"/>
      <c r="P11" s="55">
        <f>SUM(P10:P10)</f>
        <v>0</v>
      </c>
      <c r="Q11" s="55">
        <f>SUM(Q10:Q10)</f>
        <v>2327.0500000000002</v>
      </c>
      <c r="R11" s="52"/>
      <c r="S11" s="41"/>
      <c r="T11" s="57"/>
      <c r="U11" s="55">
        <f>SUM(U10:U10)</f>
        <v>0</v>
      </c>
      <c r="V11" s="55">
        <f>SUM(V10:V10)</f>
        <v>2720.32</v>
      </c>
      <c r="W11" s="52"/>
      <c r="X11" s="41"/>
    </row>
    <row r="12" spans="1:24" x14ac:dyDescent="0.25">
      <c r="D12" s="60"/>
      <c r="E12" s="61"/>
      <c r="H12" s="60"/>
      <c r="I12" s="41"/>
      <c r="M12" s="60"/>
      <c r="N12" s="41"/>
      <c r="O12" s="61"/>
      <c r="R12" s="60"/>
      <c r="S12" s="41"/>
      <c r="T12" s="61"/>
      <c r="W12" s="60"/>
      <c r="X12" s="41"/>
    </row>
    <row r="13" spans="1:24" x14ac:dyDescent="0.25">
      <c r="E13" s="97"/>
      <c r="F13" s="62"/>
      <c r="J13" s="97"/>
      <c r="K13" s="62"/>
      <c r="O13" s="97"/>
      <c r="P13" s="62"/>
    </row>
    <row r="14" spans="1:24" x14ac:dyDescent="0.25">
      <c r="E14" s="97"/>
      <c r="F14" s="64"/>
      <c r="J14" s="97"/>
      <c r="K14" s="64"/>
      <c r="O14" s="97"/>
      <c r="P14" s="64"/>
    </row>
    <row r="15" spans="1:24" x14ac:dyDescent="0.25">
      <c r="E15" s="66"/>
      <c r="F15" s="65"/>
      <c r="J15" s="66"/>
      <c r="K15" s="65"/>
      <c r="O15" s="66"/>
      <c r="P15" s="65"/>
    </row>
    <row r="16" spans="1:24" x14ac:dyDescent="0.25">
      <c r="E16" s="23"/>
      <c r="F16" s="64"/>
      <c r="J16" s="23"/>
      <c r="O16" s="23"/>
      <c r="P16" s="64"/>
    </row>
    <row r="17" spans="1:19" x14ac:dyDescent="0.25">
      <c r="E17" s="67"/>
      <c r="J17" s="67"/>
      <c r="O17" s="67"/>
    </row>
    <row r="18" spans="1:19" x14ac:dyDescent="0.25">
      <c r="E18" s="67"/>
      <c r="F18" s="62"/>
      <c r="J18" s="67"/>
      <c r="O18" s="67"/>
      <c r="P18" s="62"/>
    </row>
    <row r="19" spans="1:19" x14ac:dyDescent="0.25">
      <c r="E19" s="68"/>
      <c r="O19" s="68"/>
    </row>
    <row r="20" spans="1:19" x14ac:dyDescent="0.25">
      <c r="E20" s="68"/>
      <c r="O20" s="68"/>
    </row>
    <row r="22" spans="1:19" x14ac:dyDescent="0.25">
      <c r="A22" s="59"/>
      <c r="I22" s="59"/>
      <c r="N22" s="59"/>
      <c r="S22" s="59"/>
    </row>
    <row r="23" spans="1:19" x14ac:dyDescent="0.25">
      <c r="A23" s="59"/>
      <c r="I23" s="59"/>
      <c r="N23" s="59"/>
      <c r="S23" s="59"/>
    </row>
    <row r="24" spans="1:19" x14ac:dyDescent="0.25">
      <c r="A24" s="59"/>
      <c r="I24" s="59"/>
      <c r="N24" s="59"/>
      <c r="S24" s="59"/>
    </row>
    <row r="25" spans="1:19" x14ac:dyDescent="0.25">
      <c r="A25" s="59"/>
      <c r="I25" s="59"/>
      <c r="N25" s="59"/>
      <c r="S25" s="59"/>
    </row>
    <row r="26" spans="1:19" x14ac:dyDescent="0.25">
      <c r="A26" s="59"/>
      <c r="I26" s="59"/>
      <c r="N26" s="59"/>
      <c r="S26" s="59"/>
    </row>
    <row r="27" spans="1:19" x14ac:dyDescent="0.25">
      <c r="A27" s="59"/>
      <c r="I27" s="59"/>
      <c r="N27" s="59"/>
      <c r="S27" s="59"/>
    </row>
    <row r="28" spans="1:19" x14ac:dyDescent="0.25">
      <c r="A28" s="59"/>
      <c r="I28" s="59"/>
      <c r="N28" s="59"/>
      <c r="S28" s="59"/>
    </row>
    <row r="29" spans="1:19" x14ac:dyDescent="0.25">
      <c r="A29" s="59"/>
      <c r="I29" s="59"/>
      <c r="N29" s="59"/>
      <c r="S29" s="59"/>
    </row>
    <row r="30" spans="1:19" x14ac:dyDescent="0.25">
      <c r="A30" s="59"/>
      <c r="I30" s="59"/>
      <c r="N30" s="59"/>
      <c r="S30" s="59"/>
    </row>
    <row r="31" spans="1:19" x14ac:dyDescent="0.25">
      <c r="A31" s="59"/>
      <c r="I31" s="59"/>
      <c r="N31" s="59"/>
      <c r="S31" s="59"/>
    </row>
    <row r="32" spans="1:19" x14ac:dyDescent="0.25">
      <c r="A32" s="59"/>
      <c r="I32" s="59"/>
      <c r="N32" s="59"/>
      <c r="S32" s="59"/>
    </row>
    <row r="33" spans="1:19" x14ac:dyDescent="0.25">
      <c r="A33" s="59"/>
      <c r="I33" s="59"/>
      <c r="N33" s="59"/>
      <c r="S33" s="59"/>
    </row>
    <row r="34" spans="1:19" x14ac:dyDescent="0.25">
      <c r="A34" s="59"/>
      <c r="I34" s="59"/>
      <c r="N34" s="59"/>
      <c r="S34" s="59"/>
    </row>
    <row r="35" spans="1:19" x14ac:dyDescent="0.25">
      <c r="A35" s="59"/>
      <c r="I35" s="59"/>
      <c r="N35" s="59"/>
      <c r="S35" s="59"/>
    </row>
    <row r="36" spans="1:19" x14ac:dyDescent="0.25">
      <c r="A36" s="59"/>
      <c r="I36" s="59"/>
      <c r="N36" s="59"/>
      <c r="S36" s="59"/>
    </row>
    <row r="37" spans="1:19" x14ac:dyDescent="0.25">
      <c r="A37" s="59"/>
      <c r="I37" s="59"/>
      <c r="N37" s="59"/>
      <c r="S37" s="59"/>
    </row>
    <row r="38" spans="1:19" x14ac:dyDescent="0.25">
      <c r="A38" s="59"/>
      <c r="I38" s="59"/>
      <c r="N38" s="59"/>
      <c r="S38" s="59"/>
    </row>
    <row r="39" spans="1:19" x14ac:dyDescent="0.25">
      <c r="A39" s="59"/>
      <c r="I39" s="59"/>
      <c r="N39" s="59"/>
      <c r="S39" s="59"/>
    </row>
    <row r="40" spans="1:19" x14ac:dyDescent="0.25">
      <c r="A40" s="59"/>
      <c r="I40" s="59"/>
      <c r="N40" s="59"/>
      <c r="S40" s="59"/>
    </row>
    <row r="41" spans="1:19" x14ac:dyDescent="0.25">
      <c r="A41" s="59"/>
      <c r="I41" s="59"/>
      <c r="N41" s="59"/>
      <c r="S41" s="59"/>
    </row>
    <row r="42" spans="1:19" x14ac:dyDescent="0.25">
      <c r="A42" s="59"/>
      <c r="I42" s="59"/>
      <c r="N42" s="59"/>
      <c r="S42" s="59"/>
    </row>
    <row r="43" spans="1:19" x14ac:dyDescent="0.25">
      <c r="A43" s="59"/>
      <c r="I43" s="59"/>
      <c r="N43" s="59"/>
      <c r="S43" s="59"/>
    </row>
    <row r="44" spans="1:19" x14ac:dyDescent="0.25">
      <c r="A44" s="59"/>
      <c r="I44" s="59"/>
      <c r="N44" s="59"/>
      <c r="S44" s="59"/>
    </row>
    <row r="45" spans="1:19" x14ac:dyDescent="0.25">
      <c r="A45" s="59"/>
      <c r="I45" s="59"/>
      <c r="N45" s="59"/>
      <c r="S45" s="59"/>
    </row>
    <row r="46" spans="1:19" x14ac:dyDescent="0.25">
      <c r="A46" s="59"/>
      <c r="I46" s="59"/>
      <c r="N46" s="59"/>
      <c r="S46" s="59"/>
    </row>
    <row r="47" spans="1:19" x14ac:dyDescent="0.25">
      <c r="A47" s="59"/>
      <c r="I47" s="59"/>
      <c r="N47" s="59"/>
      <c r="S47" s="59"/>
    </row>
    <row r="48" spans="1:19" x14ac:dyDescent="0.25">
      <c r="A48" s="59"/>
      <c r="I48" s="59"/>
      <c r="N48" s="59"/>
      <c r="S48" s="59"/>
    </row>
    <row r="49" spans="1:19" x14ac:dyDescent="0.25">
      <c r="A49" s="59"/>
      <c r="I49" s="59"/>
      <c r="N49" s="59"/>
      <c r="S49" s="59"/>
    </row>
    <row r="50" spans="1:19" x14ac:dyDescent="0.25">
      <c r="A50" s="59"/>
      <c r="I50" s="59"/>
      <c r="N50" s="59"/>
      <c r="S50" s="59"/>
    </row>
    <row r="51" spans="1:19" x14ac:dyDescent="0.25">
      <c r="A51" s="59"/>
      <c r="I51" s="59"/>
      <c r="N51" s="59"/>
      <c r="S51" s="59"/>
    </row>
    <row r="52" spans="1:19" x14ac:dyDescent="0.25">
      <c r="A52" s="59"/>
      <c r="I52" s="59"/>
      <c r="N52" s="59"/>
      <c r="S52" s="59"/>
    </row>
    <row r="53" spans="1:19" x14ac:dyDescent="0.25">
      <c r="A53" s="59"/>
      <c r="I53" s="59"/>
      <c r="N53" s="59"/>
      <c r="S53" s="59"/>
    </row>
    <row r="54" spans="1:19" x14ac:dyDescent="0.25">
      <c r="A54" s="59"/>
      <c r="I54" s="59"/>
      <c r="N54" s="59"/>
      <c r="S54" s="59"/>
    </row>
    <row r="55" spans="1:19" x14ac:dyDescent="0.25">
      <c r="A55" s="59"/>
      <c r="I55" s="59"/>
      <c r="N55" s="59"/>
      <c r="S55" s="59"/>
    </row>
    <row r="56" spans="1:19" x14ac:dyDescent="0.25">
      <c r="A56" s="59"/>
      <c r="I56" s="59"/>
      <c r="N56" s="59"/>
      <c r="S56" s="59"/>
    </row>
  </sheetData>
  <mergeCells count="25">
    <mergeCell ref="X3:X6"/>
    <mergeCell ref="T4:W4"/>
    <mergeCell ref="T5:W5"/>
    <mergeCell ref="T8:U8"/>
    <mergeCell ref="J5:M5"/>
    <mergeCell ref="I3:I6"/>
    <mergeCell ref="J3:M3"/>
    <mergeCell ref="B6:B7"/>
    <mergeCell ref="T3:W3"/>
    <mergeCell ref="S3:S6"/>
    <mergeCell ref="O4:R4"/>
    <mergeCell ref="O5:R5"/>
    <mergeCell ref="O8:P8"/>
    <mergeCell ref="B8:C8"/>
    <mergeCell ref="E8:F8"/>
    <mergeCell ref="J8:K8"/>
    <mergeCell ref="O3:R3"/>
    <mergeCell ref="N3:N6"/>
    <mergeCell ref="B3:D3"/>
    <mergeCell ref="E3:H3"/>
    <mergeCell ref="B4:D4"/>
    <mergeCell ref="E4:H4"/>
    <mergeCell ref="J4:M4"/>
    <mergeCell ref="B5:D5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2020-12-07T13:26:16Z</dcterms:modified>
</cp:coreProperties>
</file>