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3" r:id="rId2"/>
  </sheets>
  <calcPr calcId="152511" calcOnSave="0"/>
</workbook>
</file>

<file path=xl/calcChain.xml><?xml version="1.0" encoding="utf-8"?>
<calcChain xmlns="http://schemas.openxmlformats.org/spreadsheetml/2006/main">
  <c r="L41" i="3" l="1"/>
  <c r="K41" i="3"/>
  <c r="J41" i="3"/>
  <c r="G6" i="3"/>
  <c r="G40" i="3"/>
  <c r="G39" i="3"/>
  <c r="G38" i="3"/>
  <c r="G37" i="3"/>
  <c r="G36" i="3"/>
  <c r="G35" i="3"/>
  <c r="G34" i="3"/>
  <c r="G33" i="3"/>
  <c r="H34" i="3" l="1"/>
  <c r="H38" i="3"/>
  <c r="H33" i="3"/>
  <c r="H37" i="3"/>
  <c r="G41" i="3"/>
  <c r="G22" i="3"/>
  <c r="G29" i="3"/>
  <c r="H40" i="3" s="1"/>
  <c r="G28" i="3"/>
  <c r="H39" i="3" s="1"/>
  <c r="G27" i="3"/>
  <c r="G26" i="3"/>
  <c r="G25" i="3"/>
  <c r="H36" i="3" s="1"/>
  <c r="G24" i="3"/>
  <c r="H35" i="3" s="1"/>
  <c r="G23" i="3"/>
  <c r="G7" i="3"/>
  <c r="G8" i="3"/>
  <c r="G9" i="3"/>
  <c r="G10" i="3"/>
  <c r="G11" i="3"/>
  <c r="G12" i="3"/>
  <c r="G13" i="3"/>
  <c r="G14" i="3"/>
  <c r="G15" i="3"/>
  <c r="G16" i="3"/>
  <c r="G5" i="3"/>
  <c r="G42" i="3" l="1"/>
  <c r="G17" i="3"/>
  <c r="G30" i="3"/>
  <c r="F10" i="2"/>
  <c r="E10" i="2"/>
  <c r="D10" i="2"/>
</calcChain>
</file>

<file path=xl/sharedStrings.xml><?xml version="1.0" encoding="utf-8"?>
<sst xmlns="http://schemas.openxmlformats.org/spreadsheetml/2006/main" count="82" uniqueCount="52">
  <si>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</si>
  <si>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</si>
  <si>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</si>
  <si>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</si>
  <si>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</si>
  <si>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</si>
  <si>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</si>
  <si>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</si>
  <si>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</si>
  <si>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23208.000606/2020-76</t>
  </si>
  <si>
    <t>09/10/2020 a 08/10/2021</t>
  </si>
  <si>
    <t>Contrato 14.2020.RER</t>
  </si>
  <si>
    <t>ITEM</t>
  </si>
  <si>
    <t>CAMPUS</t>
  </si>
  <si>
    <t>QUANTIDADE</t>
  </si>
  <si>
    <t>VALOR UNITÁRIO </t>
  </si>
  <si>
    <t>VALOR TOTAL</t>
  </si>
  <si>
    <t>4 - Participação do Pregão</t>
  </si>
  <si>
    <t>Bambuí</t>
  </si>
  <si>
    <t>Betim</t>
  </si>
  <si>
    <t>Congonhas</t>
  </si>
  <si>
    <t>Formiga</t>
  </si>
  <si>
    <t>Governador Valadares</t>
  </si>
  <si>
    <t>Ibirité</t>
  </si>
  <si>
    <t>Ouro Branco</t>
  </si>
  <si>
    <t>5 - Adesão</t>
  </si>
  <si>
    <t>Ouro Preto</t>
  </si>
  <si>
    <t>Ribeirão das Neves</t>
  </si>
  <si>
    <t>Sabará</t>
  </si>
  <si>
    <t>Santa Luzia</t>
  </si>
  <si>
    <t>São João Evangelista</t>
  </si>
  <si>
    <t>TOTAL</t>
  </si>
  <si>
    <t>-</t>
  </si>
  <si>
    <t>Correção</t>
  </si>
  <si>
    <t>TA 01/2020</t>
  </si>
  <si>
    <t>Reequilíbrio e Reajuste</t>
  </si>
  <si>
    <t>23208.003828/2020-41</t>
  </si>
  <si>
    <t>DESCRIÇÃO RESUMIDA DO ITEM </t>
  </si>
  <si>
    <t>VALOR ATUAL ANTES DO REEQUILÍBRIO</t>
  </si>
  <si>
    <t>VALOR DO REEQUILÍBRIO</t>
  </si>
  <si>
    <t>VALOR ATUAL APÓS O REEQUILÍBRIO </t>
  </si>
  <si>
    <t>3 módulos de Geradores de Energia Solar Fotovoltaicos em Bambuí</t>
  </si>
  <si>
    <t>VALOR TOTAL DO REEQUILÍBRIO </t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</si>
  <si>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Formiga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</si>
  <si>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Ouro Preto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</si>
  <si>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Ribeirão das Neves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</si>
  <si>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Santa Luzia</t>
    </r>
  </si>
  <si>
    <r>
      <t xml:space="preserve">3 módulos de Geradores de Energia Solar Fotovoltaicos em </t>
    </r>
    <r>
      <rPr>
        <sz val="11"/>
        <color theme="1"/>
        <rFont val="Calibri"/>
        <family val="2"/>
        <scheme val="minor"/>
      </rPr>
      <t>São João Evangelista</t>
    </r>
  </si>
  <si>
    <r>
      <t xml:space="preserve">2 módulos de Geradores de Energia Solar Fotovoltaicos em </t>
    </r>
    <r>
      <rPr>
        <sz val="11"/>
        <color theme="1"/>
        <rFont val="Calibri"/>
        <family val="2"/>
        <scheme val="minor"/>
      </rPr>
      <t>Ibirité</t>
    </r>
  </si>
  <si>
    <r>
      <t xml:space="preserve">1 módulos de Geradores de Energia Solar Fotovoltaicos em </t>
    </r>
    <r>
      <rPr>
        <sz val="11"/>
        <color theme="1"/>
        <rFont val="Calibri"/>
        <family val="2"/>
        <scheme val="minor"/>
      </rPr>
      <t>Sabará</t>
    </r>
  </si>
  <si>
    <t xml:space="preserve">QUADRO DA SOLICITAÇÃO DO PROCESSO </t>
  </si>
  <si>
    <t>ADITIVO Nº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</si>
</sst>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5" fillId="0" borderId="0" xfId="0" applyNumberFormat="1" applyFont="1"/>
    <xf numFmtId="0" fontId="6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5" fillId="0" borderId="0" xfId="2" applyFont="1"/>
    <xf numFmtId="10" fontId="5" fillId="0" borderId="0" xfId="2" applyNumberFormat="1" applyFont="1"/>
    <xf numFmtId="14" fontId="3" fillId="0" borderId="1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3" fontId="12" fillId="0" borderId="2" xfId="0" applyNumberFormat="1" applyFont="1" applyBorder="1" applyAlignment="1">
      <alignment horizontal="center" vertical="center" wrapText="1"/>
    </xf>
    <xf numFmtId="43" fontId="11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3" fontId="0" fillId="0" borderId="0" xfId="0" applyNumberFormat="1"/>
    <xf numFmtId="0" fontId="0" fillId="0" borderId="1" xfId="0" applyFont="1" applyBorder="1" applyAlignment="1">
      <alignment vertical="center" wrapText="1"/>
    </xf>
    <xf numFmtId="43" fontId="0" fillId="0" borderId="1" xfId="1" applyNumberFormat="1" applyFont="1" applyBorder="1" applyAlignment="1">
      <alignment vertical="center" wrapText="1"/>
    </xf>
    <xf numFmtId="43" fontId="0" fillId="0" borderId="1" xfId="1" applyNumberFormat="1" applyFont="1" applyBorder="1"/>
    <xf numFmtId="4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6" sqref="F16"/>
    </sheetView>
  </sheetViews>
  <sheetFormatPr defaultRowHeight="15" x14ac:dyDescent="0.25"/>
  <cols>
    <col min="1" max="1" width="23.28515625" style="1" bestFit="1" customWidth="1"/>
    <col min="2" max="2" width="24" style="1" customWidth="1"/>
    <col min="3" max="3" width="22.7109375" style="1" bestFit="1" customWidth="1"/>
    <col min="4" max="4" width="15.85546875" style="1" bestFit="1" customWidth="1"/>
    <col min="5" max="5" width="14.28515625" style="3" bestFit="1" customWidth="1"/>
    <col min="6" max="6" width="14.140625" style="4" bestFit="1" customWidth="1"/>
    <col min="7" max="7" width="20.42578125" style="1" bestFit="1" customWidth="1"/>
    <col min="8" max="8" width="17" style="5" bestFit="1" customWidth="1"/>
    <col min="9" max="9" width="13.7109375" style="5" bestFit="1" customWidth="1"/>
    <col min="10" max="10" width="9.140625" style="1"/>
    <col min="11" max="11" width="17" style="1" bestFit="1" customWidth="1"/>
    <col min="12" max="16384" width="9.140625" style="1"/>
  </cols>
  <sheetData>
    <row r="1" spans="1:9" ht="18.75" x14ac:dyDescent="0.3">
      <c r="B1" s="2" t="s">
        <v>0</v>
      </c>
    </row>
    <row r="3" spans="1:9" ht="15.75" x14ac:dyDescent="0.25">
      <c r="A3" s="30" t="s">
        <v>11</v>
      </c>
      <c r="B3" s="31" t="s">
        <v>1</v>
      </c>
      <c r="C3" s="31" t="s">
        <v>2</v>
      </c>
      <c r="D3" s="31" t="s">
        <v>3</v>
      </c>
      <c r="E3" s="32" t="s">
        <v>4</v>
      </c>
      <c r="F3" s="33" t="s">
        <v>5</v>
      </c>
      <c r="G3" s="31" t="s">
        <v>8</v>
      </c>
      <c r="H3" s="54"/>
      <c r="I3" s="54"/>
    </row>
    <row r="4" spans="1:9" ht="30" x14ac:dyDescent="0.25">
      <c r="A4" s="22" t="s">
        <v>6</v>
      </c>
      <c r="B4" s="19"/>
      <c r="C4" s="36" t="s">
        <v>10</v>
      </c>
      <c r="D4" s="19">
        <v>1532270.04</v>
      </c>
      <c r="E4" s="20"/>
      <c r="F4" s="21"/>
      <c r="G4" s="23" t="s">
        <v>9</v>
      </c>
      <c r="H4" s="6"/>
    </row>
    <row r="5" spans="1:9" x14ac:dyDescent="0.25">
      <c r="A5" s="22" t="s">
        <v>34</v>
      </c>
      <c r="B5" s="19" t="s">
        <v>35</v>
      </c>
      <c r="C5" s="18"/>
      <c r="D5" s="19">
        <v>231504.19999999972</v>
      </c>
      <c r="E5" s="20"/>
      <c r="F5" s="21"/>
      <c r="G5" s="18" t="s">
        <v>36</v>
      </c>
      <c r="H5" s="6"/>
    </row>
    <row r="6" spans="1:9" x14ac:dyDescent="0.25">
      <c r="A6" s="22"/>
      <c r="B6" s="19"/>
      <c r="C6" s="18"/>
      <c r="D6" s="19"/>
      <c r="E6" s="20"/>
      <c r="F6" s="21"/>
      <c r="G6" s="18"/>
      <c r="H6" s="6"/>
    </row>
    <row r="7" spans="1:9" x14ac:dyDescent="0.25">
      <c r="A7" s="22"/>
      <c r="B7" s="19"/>
      <c r="C7" s="23"/>
      <c r="D7" s="19"/>
      <c r="E7" s="20"/>
      <c r="F7" s="21"/>
      <c r="G7" s="23"/>
      <c r="H7" s="6"/>
    </row>
    <row r="8" spans="1:9" x14ac:dyDescent="0.25">
      <c r="A8" s="22"/>
      <c r="B8" s="19"/>
      <c r="C8" s="18"/>
      <c r="D8" s="19"/>
      <c r="E8" s="20"/>
      <c r="F8" s="21"/>
      <c r="G8" s="18"/>
      <c r="H8" s="6"/>
      <c r="I8" s="7"/>
    </row>
    <row r="9" spans="1:9" x14ac:dyDescent="0.25">
      <c r="A9" s="16"/>
      <c r="B9" s="17"/>
      <c r="C9" s="18"/>
      <c r="D9" s="19"/>
      <c r="E9" s="20"/>
      <c r="F9" s="21"/>
      <c r="G9" s="18"/>
      <c r="H9" s="6"/>
      <c r="I9" s="7"/>
    </row>
    <row r="10" spans="1:9" x14ac:dyDescent="0.25">
      <c r="A10" s="24" t="s">
        <v>7</v>
      </c>
      <c r="B10" s="25"/>
      <c r="C10" s="26"/>
      <c r="D10" s="27">
        <f>SUM(D4:D9)</f>
        <v>1763774.2399999998</v>
      </c>
      <c r="E10" s="28">
        <f>SUM(E4:E9)</f>
        <v>0</v>
      </c>
      <c r="F10" s="29">
        <f>SUM(F4:F9)</f>
        <v>0</v>
      </c>
      <c r="G10" s="26"/>
      <c r="H10" s="8"/>
    </row>
    <row r="11" spans="1:9" x14ac:dyDescent="0.25">
      <c r="B11" s="9"/>
      <c r="D11" s="9"/>
      <c r="E11" s="34"/>
      <c r="F11" s="10"/>
    </row>
    <row r="12" spans="1:9" x14ac:dyDescent="0.25">
      <c r="D12" s="9"/>
      <c r="E12" s="35"/>
    </row>
    <row r="13" spans="1:9" x14ac:dyDescent="0.25">
      <c r="D13" s="9"/>
      <c r="E13" s="15"/>
      <c r="H13" s="11"/>
    </row>
    <row r="14" spans="1:9" x14ac:dyDescent="0.25">
      <c r="D14" s="13"/>
      <c r="E14" s="15"/>
    </row>
    <row r="15" spans="1:9" x14ac:dyDescent="0.25">
      <c r="D15" s="14"/>
      <c r="E15" s="15"/>
    </row>
    <row r="16" spans="1:9" x14ac:dyDescent="0.25">
      <c r="E16" s="15"/>
    </row>
    <row r="17" spans="4:4" x14ac:dyDescent="0.25">
      <c r="D17" s="12"/>
    </row>
  </sheetData>
  <mergeCells count="1">
    <mergeCell ref="H3:I3"/>
  </mergeCells>
  <conditionalFormatting sqref="B1:B1048576">
    <cfRule type="containsText" dxfId="1" priority="11" operator="containsText" text="acréscimo">
      <formula>NOT(ISERROR(SEARCH("acréscimo",B1)))</formula>
    </cfRule>
    <cfRule type="containsText" dxfId="0" priority="12" operator="containsText" text="supressão">
      <formula>NOT(ISERROR(SEARCH("supressão",B1)))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2"/>
  <sheetViews>
    <sheetView showGridLines="0" topLeftCell="A19" zoomScale="90" zoomScaleNormal="90" workbookViewId="0">
      <selection activeCell="G42" sqref="G42"/>
    </sheetView>
  </sheetViews>
  <sheetFormatPr defaultRowHeight="15" x14ac:dyDescent="0.25"/>
  <cols>
    <col min="2" max="2" width="3.42578125" customWidth="1"/>
    <col min="3" max="3" width="19.42578125" customWidth="1"/>
    <col min="4" max="4" width="21" bestFit="1" customWidth="1"/>
    <col min="5" max="5" width="16.42578125" bestFit="1" customWidth="1"/>
    <col min="6" max="6" width="22" bestFit="1" customWidth="1"/>
    <col min="7" max="7" width="19.7109375" bestFit="1" customWidth="1"/>
    <col min="8" max="8" width="14" customWidth="1"/>
    <col min="9" max="9" width="73.7109375" customWidth="1"/>
    <col min="10" max="10" width="20.85546875" customWidth="1"/>
    <col min="11" max="11" width="17.140625" customWidth="1"/>
    <col min="12" max="12" width="20.28515625" customWidth="1"/>
  </cols>
  <sheetData>
    <row r="3" spans="3:7" ht="21" x14ac:dyDescent="0.35">
      <c r="C3" s="63" t="s">
        <v>11</v>
      </c>
      <c r="D3" s="63"/>
      <c r="E3" s="63"/>
      <c r="F3" s="63"/>
      <c r="G3" s="63"/>
    </row>
    <row r="4" spans="3:7" ht="15.75" x14ac:dyDescent="0.25">
      <c r="C4" s="37" t="s">
        <v>12</v>
      </c>
      <c r="D4" s="37" t="s">
        <v>13</v>
      </c>
      <c r="E4" s="37" t="s">
        <v>14</v>
      </c>
      <c r="F4" s="37" t="s">
        <v>15</v>
      </c>
      <c r="G4" s="37" t="s">
        <v>16</v>
      </c>
    </row>
    <row r="5" spans="3:7" ht="15.75" x14ac:dyDescent="0.25">
      <c r="C5" s="58" t="s">
        <v>17</v>
      </c>
      <c r="D5" s="38" t="s">
        <v>18</v>
      </c>
      <c r="E5" s="39">
        <v>3</v>
      </c>
      <c r="F5" s="41">
        <v>72965.240000000005</v>
      </c>
      <c r="G5" s="41">
        <f>E5*F5</f>
        <v>218895.72000000003</v>
      </c>
    </row>
    <row r="6" spans="3:7" ht="15.75" x14ac:dyDescent="0.25">
      <c r="C6" s="59"/>
      <c r="D6" s="38" t="s">
        <v>19</v>
      </c>
      <c r="E6" s="39">
        <v>2</v>
      </c>
      <c r="F6" s="41">
        <v>72965.240000000005</v>
      </c>
      <c r="G6" s="41">
        <f>E6*F6</f>
        <v>145930.48000000001</v>
      </c>
    </row>
    <row r="7" spans="3:7" ht="15.75" x14ac:dyDescent="0.25">
      <c r="C7" s="59"/>
      <c r="D7" s="38" t="s">
        <v>20</v>
      </c>
      <c r="E7" s="39">
        <v>1</v>
      </c>
      <c r="F7" s="41">
        <v>72965.240000000005</v>
      </c>
      <c r="G7" s="41">
        <f t="shared" ref="G7:G16" si="0">E7*F7</f>
        <v>72965.240000000005</v>
      </c>
    </row>
    <row r="8" spans="3:7" ht="15.75" x14ac:dyDescent="0.25">
      <c r="C8" s="59"/>
      <c r="D8" s="38" t="s">
        <v>21</v>
      </c>
      <c r="E8" s="39">
        <v>1</v>
      </c>
      <c r="F8" s="41">
        <v>72965.240000000005</v>
      </c>
      <c r="G8" s="41">
        <f t="shared" si="0"/>
        <v>72965.240000000005</v>
      </c>
    </row>
    <row r="9" spans="3:7" ht="31.5" x14ac:dyDescent="0.25">
      <c r="C9" s="59"/>
      <c r="D9" s="38" t="s">
        <v>22</v>
      </c>
      <c r="E9" s="39">
        <v>2</v>
      </c>
      <c r="F9" s="41">
        <v>72965.240000000005</v>
      </c>
      <c r="G9" s="41">
        <f t="shared" si="0"/>
        <v>145930.48000000001</v>
      </c>
    </row>
    <row r="10" spans="3:7" ht="15.75" x14ac:dyDescent="0.25">
      <c r="C10" s="59"/>
      <c r="D10" s="38" t="s">
        <v>23</v>
      </c>
      <c r="E10" s="39">
        <v>1</v>
      </c>
      <c r="F10" s="41">
        <v>72965.240000000005</v>
      </c>
      <c r="G10" s="41">
        <f t="shared" si="0"/>
        <v>72965.240000000005</v>
      </c>
    </row>
    <row r="11" spans="3:7" ht="15.75" x14ac:dyDescent="0.25">
      <c r="C11" s="60"/>
      <c r="D11" s="38" t="s">
        <v>24</v>
      </c>
      <c r="E11" s="39">
        <v>1</v>
      </c>
      <c r="F11" s="41">
        <v>72965.240000000005</v>
      </c>
      <c r="G11" s="41">
        <f t="shared" si="0"/>
        <v>72965.240000000005</v>
      </c>
    </row>
    <row r="12" spans="3:7" ht="15.75" x14ac:dyDescent="0.25">
      <c r="C12" s="58" t="s">
        <v>25</v>
      </c>
      <c r="D12" s="38" t="s">
        <v>26</v>
      </c>
      <c r="E12" s="39">
        <v>3</v>
      </c>
      <c r="F12" s="41">
        <v>72965.240000000005</v>
      </c>
      <c r="G12" s="41">
        <f t="shared" si="0"/>
        <v>218895.72000000003</v>
      </c>
    </row>
    <row r="13" spans="3:7" ht="15.75" x14ac:dyDescent="0.25">
      <c r="C13" s="59"/>
      <c r="D13" s="38" t="s">
        <v>27</v>
      </c>
      <c r="E13" s="39">
        <v>2</v>
      </c>
      <c r="F13" s="41">
        <v>72965.240000000005</v>
      </c>
      <c r="G13" s="41">
        <f t="shared" si="0"/>
        <v>145930.48000000001</v>
      </c>
    </row>
    <row r="14" spans="3:7" ht="15.75" x14ac:dyDescent="0.25">
      <c r="C14" s="59"/>
      <c r="D14" s="38" t="s">
        <v>28</v>
      </c>
      <c r="E14" s="39">
        <v>1</v>
      </c>
      <c r="F14" s="41">
        <v>72965.240000000005</v>
      </c>
      <c r="G14" s="41">
        <f t="shared" si="0"/>
        <v>72965.240000000005</v>
      </c>
    </row>
    <row r="15" spans="3:7" ht="15.75" x14ac:dyDescent="0.25">
      <c r="C15" s="59"/>
      <c r="D15" s="38" t="s">
        <v>29</v>
      </c>
      <c r="E15" s="39">
        <v>1</v>
      </c>
      <c r="F15" s="41">
        <v>72965.240000000005</v>
      </c>
      <c r="G15" s="41">
        <f t="shared" si="0"/>
        <v>72965.240000000005</v>
      </c>
    </row>
    <row r="16" spans="3:7" ht="15.75" x14ac:dyDescent="0.25">
      <c r="C16" s="60"/>
      <c r="D16" s="38" t="s">
        <v>30</v>
      </c>
      <c r="E16" s="39">
        <v>3</v>
      </c>
      <c r="F16" s="41">
        <v>72965.240000000005</v>
      </c>
      <c r="G16" s="41">
        <f t="shared" si="0"/>
        <v>218895.72000000003</v>
      </c>
    </row>
    <row r="17" spans="3:12" ht="15.75" x14ac:dyDescent="0.25">
      <c r="C17" s="61" t="s">
        <v>31</v>
      </c>
      <c r="D17" s="62"/>
      <c r="E17" s="40">
        <v>21</v>
      </c>
      <c r="F17" s="40" t="s">
        <v>32</v>
      </c>
      <c r="G17" s="42">
        <f>SUM(G5:G16)</f>
        <v>1532270.04</v>
      </c>
    </row>
    <row r="18" spans="3:12" ht="15.75" x14ac:dyDescent="0.25">
      <c r="C18" s="65"/>
      <c r="D18" s="65"/>
      <c r="E18" s="65"/>
      <c r="F18" s="65"/>
      <c r="G18" s="66"/>
    </row>
    <row r="19" spans="3:12" ht="21" x14ac:dyDescent="0.35">
      <c r="D19" s="55" t="s">
        <v>51</v>
      </c>
      <c r="E19" s="56"/>
      <c r="F19" s="56"/>
      <c r="G19" s="57"/>
    </row>
    <row r="20" spans="3:12" ht="21" x14ac:dyDescent="0.35">
      <c r="D20" s="67" t="s">
        <v>33</v>
      </c>
      <c r="E20" s="68"/>
      <c r="F20" s="68"/>
      <c r="G20" s="69"/>
    </row>
    <row r="21" spans="3:12" ht="15.75" x14ac:dyDescent="0.25">
      <c r="D21" s="37" t="s">
        <v>13</v>
      </c>
      <c r="E21" s="37" t="s">
        <v>14</v>
      </c>
      <c r="F21" s="37" t="s">
        <v>15</v>
      </c>
      <c r="G21" s="37" t="s">
        <v>16</v>
      </c>
    </row>
    <row r="22" spans="3:12" ht="15.75" x14ac:dyDescent="0.25">
      <c r="D22" s="44" t="s">
        <v>18</v>
      </c>
      <c r="E22" s="45">
        <v>3</v>
      </c>
      <c r="F22" s="41">
        <v>72965.240000000005</v>
      </c>
      <c r="G22" s="41">
        <f>E22*F22</f>
        <v>218895.72000000003</v>
      </c>
    </row>
    <row r="23" spans="3:12" ht="15.75" x14ac:dyDescent="0.25">
      <c r="D23" s="38" t="s">
        <v>21</v>
      </c>
      <c r="E23" s="39">
        <v>3</v>
      </c>
      <c r="F23" s="41">
        <v>72965.240000000005</v>
      </c>
      <c r="G23" s="41">
        <f t="shared" ref="G23:G29" si="1">E23*F23</f>
        <v>218895.72000000003</v>
      </c>
    </row>
    <row r="24" spans="3:12" ht="15.75" x14ac:dyDescent="0.25">
      <c r="D24" s="38" t="s">
        <v>23</v>
      </c>
      <c r="E24" s="39">
        <v>2</v>
      </c>
      <c r="F24" s="41">
        <v>72965.240000000005</v>
      </c>
      <c r="G24" s="41">
        <f t="shared" si="1"/>
        <v>145930.48000000001</v>
      </c>
    </row>
    <row r="25" spans="3:12" ht="15.75" x14ac:dyDescent="0.25">
      <c r="D25" s="38" t="s">
        <v>26</v>
      </c>
      <c r="E25" s="39">
        <v>3</v>
      </c>
      <c r="F25" s="41">
        <v>72965.240000000005</v>
      </c>
      <c r="G25" s="41">
        <f t="shared" si="1"/>
        <v>218895.72000000003</v>
      </c>
    </row>
    <row r="26" spans="3:12" ht="15.75" x14ac:dyDescent="0.25">
      <c r="D26" s="38" t="s">
        <v>27</v>
      </c>
      <c r="E26" s="39">
        <v>3</v>
      </c>
      <c r="F26" s="41">
        <v>72965.240000000005</v>
      </c>
      <c r="G26" s="41">
        <f t="shared" si="1"/>
        <v>218895.72000000003</v>
      </c>
    </row>
    <row r="27" spans="3:12" ht="15.75" x14ac:dyDescent="0.25">
      <c r="D27" s="38" t="s">
        <v>28</v>
      </c>
      <c r="E27" s="39">
        <v>1</v>
      </c>
      <c r="F27" s="41">
        <v>72965.240000000005</v>
      </c>
      <c r="G27" s="41">
        <f t="shared" si="1"/>
        <v>72965.240000000005</v>
      </c>
    </row>
    <row r="28" spans="3:12" ht="15.75" x14ac:dyDescent="0.25">
      <c r="D28" s="38" t="s">
        <v>29</v>
      </c>
      <c r="E28" s="39">
        <v>3</v>
      </c>
      <c r="F28" s="41">
        <v>72965.240000000005</v>
      </c>
      <c r="G28" s="41">
        <f t="shared" si="1"/>
        <v>218895.72000000003</v>
      </c>
    </row>
    <row r="29" spans="3:12" ht="15.75" x14ac:dyDescent="0.25">
      <c r="D29" s="46" t="s">
        <v>30</v>
      </c>
      <c r="E29" s="39">
        <v>3</v>
      </c>
      <c r="F29" s="41">
        <v>72965.240000000005</v>
      </c>
      <c r="G29" s="41">
        <f t="shared" si="1"/>
        <v>218895.72000000003</v>
      </c>
    </row>
    <row r="30" spans="3:12" ht="15.75" x14ac:dyDescent="0.25">
      <c r="D30" s="53" t="s">
        <v>31</v>
      </c>
      <c r="E30" s="43">
        <v>21</v>
      </c>
      <c r="F30" s="40" t="s">
        <v>32</v>
      </c>
      <c r="G30" s="42">
        <f>SUM(G22:G29)</f>
        <v>1532270.04</v>
      </c>
    </row>
    <row r="31" spans="3:12" ht="21" x14ac:dyDescent="0.35">
      <c r="D31" s="67" t="s">
        <v>35</v>
      </c>
      <c r="E31" s="68"/>
      <c r="F31" s="68"/>
      <c r="G31" s="69"/>
      <c r="I31" s="64" t="s">
        <v>50</v>
      </c>
      <c r="J31" s="64"/>
      <c r="K31" s="64"/>
      <c r="L31" s="64"/>
    </row>
    <row r="32" spans="3:12" ht="30" x14ac:dyDescent="0.25">
      <c r="D32" s="37" t="s">
        <v>13</v>
      </c>
      <c r="E32" s="37" t="s">
        <v>14</v>
      </c>
      <c r="F32" s="37" t="s">
        <v>15</v>
      </c>
      <c r="G32" s="37" t="s">
        <v>16</v>
      </c>
      <c r="I32" s="52" t="s">
        <v>37</v>
      </c>
      <c r="J32" s="52" t="s">
        <v>38</v>
      </c>
      <c r="K32" s="52" t="s">
        <v>39</v>
      </c>
      <c r="L32" s="52" t="s">
        <v>40</v>
      </c>
    </row>
    <row r="33" spans="4:12" ht="15.75" x14ac:dyDescent="0.25">
      <c r="D33" s="44" t="s">
        <v>18</v>
      </c>
      <c r="E33" s="45">
        <v>3</v>
      </c>
      <c r="F33" s="41">
        <v>83278.81</v>
      </c>
      <c r="G33" s="41">
        <f>E33*F33</f>
        <v>249836.43</v>
      </c>
      <c r="H33" s="47">
        <f>G33-G22</f>
        <v>30940.709999999963</v>
      </c>
      <c r="I33" s="48" t="s">
        <v>41</v>
      </c>
      <c r="J33" s="49">
        <v>218895.72000000003</v>
      </c>
      <c r="K33" s="49">
        <v>30940.709999999963</v>
      </c>
      <c r="L33" s="49">
        <v>249836.43</v>
      </c>
    </row>
    <row r="34" spans="4:12" ht="15.75" x14ac:dyDescent="0.25">
      <c r="D34" s="38" t="s">
        <v>21</v>
      </c>
      <c r="E34" s="39">
        <v>3</v>
      </c>
      <c r="F34" s="41">
        <v>83278.81</v>
      </c>
      <c r="G34" s="41">
        <f t="shared" ref="G34:G40" si="2">E34*F34</f>
        <v>249836.43</v>
      </c>
      <c r="H34" s="47">
        <f>G34-G23</f>
        <v>30940.709999999963</v>
      </c>
      <c r="I34" s="48" t="s">
        <v>43</v>
      </c>
      <c r="J34" s="49">
        <v>218895.72000000003</v>
      </c>
      <c r="K34" s="49">
        <v>30940.709999999963</v>
      </c>
      <c r="L34" s="49">
        <v>249836.43</v>
      </c>
    </row>
    <row r="35" spans="4:12" ht="15.75" x14ac:dyDescent="0.25">
      <c r="D35" s="38" t="s">
        <v>23</v>
      </c>
      <c r="E35" s="39">
        <v>2</v>
      </c>
      <c r="F35" s="41">
        <v>86280.54</v>
      </c>
      <c r="G35" s="41">
        <f t="shared" si="2"/>
        <v>172561.08</v>
      </c>
      <c r="H35" s="47">
        <f>G35-G24</f>
        <v>26630.599999999977</v>
      </c>
      <c r="I35" s="48" t="s">
        <v>48</v>
      </c>
      <c r="J35" s="50">
        <v>145930.48000000001</v>
      </c>
      <c r="K35" s="50">
        <v>26630.599999999977</v>
      </c>
      <c r="L35" s="50">
        <v>172561.08</v>
      </c>
    </row>
    <row r="36" spans="4:12" ht="15.75" x14ac:dyDescent="0.25">
      <c r="D36" s="38" t="s">
        <v>26</v>
      </c>
      <c r="E36" s="39">
        <v>3</v>
      </c>
      <c r="F36" s="41">
        <v>83278.81</v>
      </c>
      <c r="G36" s="41">
        <f t="shared" si="2"/>
        <v>249836.43</v>
      </c>
      <c r="H36" s="47">
        <f>G36-G25</f>
        <v>30940.709999999963</v>
      </c>
      <c r="I36" s="48" t="s">
        <v>44</v>
      </c>
      <c r="J36" s="50">
        <v>218895.72000000003</v>
      </c>
      <c r="K36" s="50">
        <v>30940.709999999963</v>
      </c>
      <c r="L36" s="50">
        <v>249836.43</v>
      </c>
    </row>
    <row r="37" spans="4:12" ht="15.75" x14ac:dyDescent="0.25">
      <c r="D37" s="38" t="s">
        <v>27</v>
      </c>
      <c r="E37" s="39">
        <v>3</v>
      </c>
      <c r="F37" s="41">
        <v>83278.81</v>
      </c>
      <c r="G37" s="41">
        <f t="shared" si="2"/>
        <v>249836.43</v>
      </c>
      <c r="H37" s="47">
        <f>G37-G26</f>
        <v>30940.709999999963</v>
      </c>
      <c r="I37" s="48" t="s">
        <v>45</v>
      </c>
      <c r="J37" s="49">
        <v>218895.72000000003</v>
      </c>
      <c r="K37" s="49">
        <v>30940.709999999963</v>
      </c>
      <c r="L37" s="49">
        <v>249836.43</v>
      </c>
    </row>
    <row r="38" spans="4:12" ht="15.75" x14ac:dyDescent="0.25">
      <c r="D38" s="38" t="s">
        <v>28</v>
      </c>
      <c r="E38" s="39">
        <v>1</v>
      </c>
      <c r="F38" s="41">
        <v>92194.58</v>
      </c>
      <c r="G38" s="41">
        <f t="shared" si="2"/>
        <v>92194.58</v>
      </c>
      <c r="H38" s="47">
        <f>G38-G27</f>
        <v>19229.339999999997</v>
      </c>
      <c r="I38" s="48" t="s">
        <v>49</v>
      </c>
      <c r="J38" s="50">
        <v>72965.240000000005</v>
      </c>
      <c r="K38" s="50">
        <v>19229.339999999997</v>
      </c>
      <c r="L38" s="50">
        <v>92194.58</v>
      </c>
    </row>
    <row r="39" spans="4:12" ht="15.75" x14ac:dyDescent="0.25">
      <c r="D39" s="38" t="s">
        <v>29</v>
      </c>
      <c r="E39" s="39">
        <v>3</v>
      </c>
      <c r="F39" s="41">
        <v>83278.81</v>
      </c>
      <c r="G39" s="41">
        <f t="shared" si="2"/>
        <v>249836.43</v>
      </c>
      <c r="H39" s="47">
        <f>G39-G28</f>
        <v>30940.709999999963</v>
      </c>
      <c r="I39" s="48" t="s">
        <v>46</v>
      </c>
      <c r="J39" s="50">
        <v>218895.72000000003</v>
      </c>
      <c r="K39" s="50">
        <v>30940.709999999963</v>
      </c>
      <c r="L39" s="50">
        <v>249836.43</v>
      </c>
    </row>
    <row r="40" spans="4:12" ht="15.75" x14ac:dyDescent="0.25">
      <c r="D40" s="46" t="s">
        <v>30</v>
      </c>
      <c r="E40" s="39">
        <v>3</v>
      </c>
      <c r="F40" s="41">
        <v>83278.81</v>
      </c>
      <c r="G40" s="41">
        <f t="shared" si="2"/>
        <v>249836.43</v>
      </c>
      <c r="H40" s="47">
        <f>G40-G29</f>
        <v>30940.709999999963</v>
      </c>
      <c r="I40" s="48" t="s">
        <v>47</v>
      </c>
      <c r="J40" s="50">
        <v>218895.72000000003</v>
      </c>
      <c r="K40" s="50">
        <v>30940.709999999963</v>
      </c>
      <c r="L40" s="49">
        <v>249836.43</v>
      </c>
    </row>
    <row r="41" spans="4:12" ht="15.75" x14ac:dyDescent="0.25">
      <c r="D41" s="53" t="s">
        <v>31</v>
      </c>
      <c r="E41" s="43">
        <v>21</v>
      </c>
      <c r="F41" s="40" t="s">
        <v>32</v>
      </c>
      <c r="G41" s="42">
        <f>SUM(G33:G40)</f>
        <v>1763774.2399999998</v>
      </c>
      <c r="I41" s="52" t="s">
        <v>42</v>
      </c>
      <c r="J41" s="51">
        <f>SUM(J33:J40)</f>
        <v>1532270.04</v>
      </c>
      <c r="K41" s="51">
        <f>SUM(K33:K40)</f>
        <v>231504.19999999975</v>
      </c>
      <c r="L41" s="51">
        <f>SUM(L33:L40)</f>
        <v>1763774.2399999998</v>
      </c>
    </row>
    <row r="42" spans="4:12" x14ac:dyDescent="0.25">
      <c r="G42" s="47">
        <f>G41-G30</f>
        <v>231504.19999999972</v>
      </c>
    </row>
  </sheetData>
  <mergeCells count="8">
    <mergeCell ref="C3:G3"/>
    <mergeCell ref="I31:L31"/>
    <mergeCell ref="D19:G19"/>
    <mergeCell ref="D20:G20"/>
    <mergeCell ref="D31:G31"/>
    <mergeCell ref="C5:C11"/>
    <mergeCell ref="C12:C16"/>
    <mergeCell ref="C17:D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Resumo por 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2020-12-16T13:04:45Z</dcterms:modified>
</cp:coreProperties>
</file>