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io.rodrigues\Downloads\"/>
    </mc:Choice>
  </mc:AlternateContent>
  <bookViews>
    <workbookView xWindow="480" yWindow="30" windowWidth="22995" windowHeight="10050"/>
  </bookViews>
  <sheets>
    <sheet name="Resumo do Contrato" sheetId="2" r:id="rId1"/>
    <sheet name="Resumo por item" sheetId="1" r:id="rId2"/>
    <sheet name="Cronograma" sheetId="4" r:id="rId3"/>
  </sheets>
  <calcPr calcId="152511"/>
</workbook>
</file>

<file path=xl/calcChain.xml><?xml version="1.0" encoding="utf-8"?>
<calcChain xmlns="http://schemas.openxmlformats.org/spreadsheetml/2006/main">
  <c r="B2" i="1" l="1"/>
  <c r="J7" i="4"/>
  <c r="H10" i="4"/>
  <c r="G18" i="2" l="1"/>
  <c r="F18" i="2"/>
  <c r="E18" i="2"/>
  <c r="F26" i="4" l="1"/>
  <c r="C3" i="4" l="1"/>
  <c r="C4" i="4" l="1"/>
  <c r="H22" i="4" l="1"/>
  <c r="G22" i="4" l="1"/>
  <c r="I7" i="4" s="1"/>
</calcChain>
</file>

<file path=xl/sharedStrings.xml><?xml version="1.0" encoding="utf-8"?>
<sst xmlns="http://schemas.openxmlformats.org/spreadsheetml/2006/main" count="37" uniqueCount="32">
  <si>
    <t>Planilha de Controle de Contratos</t>
  </si>
  <si>
    <t>Alteração Contratual</t>
  </si>
  <si>
    <t>Tempo</t>
  </si>
  <si>
    <t>Valor Global</t>
  </si>
  <si>
    <t>Acréscimos %</t>
  </si>
  <si>
    <t>Supressões %</t>
  </si>
  <si>
    <t>Valor inicial do Contrato</t>
  </si>
  <si>
    <t xml:space="preserve">Valor total do Contrato </t>
  </si>
  <si>
    <t>SEI Nº</t>
  </si>
  <si>
    <t>novo valor mensal</t>
  </si>
  <si>
    <t>novo valor anual</t>
  </si>
  <si>
    <t>Valor Acumulado</t>
  </si>
  <si>
    <t>Diferença</t>
  </si>
  <si>
    <t>Valor do Termo</t>
  </si>
  <si>
    <t>Cronograma das parcelas</t>
  </si>
  <si>
    <t>Parcela nº</t>
  </si>
  <si>
    <t>Valor Parcela</t>
  </si>
  <si>
    <t>1º</t>
  </si>
  <si>
    <t>Valor Anual</t>
  </si>
  <si>
    <t>Diferença Mensal</t>
  </si>
  <si>
    <t>ultimo dia do período calculado</t>
  </si>
  <si>
    <t>entende-se do período proporcional</t>
  </si>
  <si>
    <t>d-1 do INÍCIO do período calculado</t>
  </si>
  <si>
    <t>Contrato 01/2021</t>
  </si>
  <si>
    <t>25/02/2021 a 24/02/2022</t>
  </si>
  <si>
    <t>23208.003914/2020-53</t>
  </si>
  <si>
    <t>Item </t>
  </si>
  <si>
    <t>Especificação (Local de execução)</t>
  </si>
  <si>
    <t>Quantidade (Km)</t>
  </si>
  <si>
    <t>Valor Unitário (R$)</t>
  </si>
  <si>
    <t>Valor Total (R$)</t>
  </si>
  <si>
    <t>Prestação de serviços de transporte terrestre ou agenciamento/intermediação de transporte terrestre dos servidores, empregados e colaboradores a serviço dos órgãos e entidades da Administração Pública Federal – APF, por demanda e no âmbito do município de Belo Horizonte e Parte da Região Metropolitana.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</si>
</sst>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6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indexed="64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164" fontId="4" fillId="0" borderId="0" xfId="1" applyFont="1" applyBorder="1"/>
    <xf numFmtId="165" fontId="4" fillId="0" borderId="0" xfId="0" applyNumberFormat="1" applyFont="1" applyBorder="1"/>
    <xf numFmtId="164" fontId="4" fillId="0" borderId="0" xfId="0" applyNumberFormat="1" applyFont="1" applyBorder="1"/>
    <xf numFmtId="164" fontId="4" fillId="0" borderId="0" xfId="1" applyFont="1"/>
    <xf numFmtId="164" fontId="6" fillId="0" borderId="0" xfId="1" applyFont="1"/>
    <xf numFmtId="164" fontId="3" fillId="0" borderId="0" xfId="1" applyFont="1"/>
    <xf numFmtId="44" fontId="4" fillId="0" borderId="0" xfId="0" applyNumberFormat="1" applyFont="1" applyBorder="1"/>
    <xf numFmtId="44" fontId="4" fillId="0" borderId="0" xfId="0" applyNumberFormat="1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0" xfId="0" applyNumberFormat="1" applyFont="1"/>
    <xf numFmtId="10" fontId="4" fillId="0" borderId="0" xfId="2" applyNumberFormat="1" applyFont="1"/>
    <xf numFmtId="4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16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6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16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64" fontId="0" fillId="0" borderId="3" xfId="1" applyFont="1" applyBorder="1"/>
    <xf numFmtId="164" fontId="0" fillId="0" borderId="1" xfId="1" applyFont="1" applyBorder="1"/>
    <xf numFmtId="0" fontId="11" fillId="7" borderId="1" xfId="0" applyFont="1" applyFill="1" applyBorder="1" applyAlignment="1">
      <alignment horizontal="center"/>
    </xf>
    <xf numFmtId="164" fontId="2" fillId="0" borderId="1" xfId="1" applyFont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4" fontId="0" fillId="0" borderId="0" xfId="1" applyFont="1" applyBorder="1"/>
    <xf numFmtId="44" fontId="0" fillId="0" borderId="0" xfId="0" applyNumberFormat="1" applyBorder="1"/>
    <xf numFmtId="14" fontId="0" fillId="0" borderId="0" xfId="0" applyNumberFormat="1" applyBorder="1"/>
    <xf numFmtId="0" fontId="0" fillId="0" borderId="0" xfId="0" applyFill="1" applyBorder="1"/>
    <xf numFmtId="164" fontId="0" fillId="0" borderId="0" xfId="0" applyNumberFormat="1" applyBorder="1"/>
    <xf numFmtId="0" fontId="0" fillId="0" borderId="0" xfId="0" applyNumberFormat="1" applyFill="1" applyBorder="1"/>
    <xf numFmtId="0" fontId="2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2" fillId="0" borderId="6" xfId="0" applyFont="1" applyBorder="1" applyAlignment="1">
      <alignment horizontal="center" vertical="center" wrapText="1"/>
    </xf>
    <xf numFmtId="164" fontId="0" fillId="0" borderId="6" xfId="1" applyFont="1" applyBorder="1"/>
    <xf numFmtId="0" fontId="0" fillId="0" borderId="7" xfId="0" applyBorder="1" applyAlignment="1"/>
    <xf numFmtId="164" fontId="2" fillId="0" borderId="7" xfId="1" applyFont="1" applyBorder="1" applyAlignment="1">
      <alignment horizontal="center" vertical="center"/>
    </xf>
    <xf numFmtId="0" fontId="0" fillId="0" borderId="7" xfId="0" applyBorder="1"/>
    <xf numFmtId="0" fontId="0" fillId="0" borderId="7" xfId="0" applyFill="1" applyBorder="1"/>
    <xf numFmtId="0" fontId="2" fillId="0" borderId="8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164" fontId="0" fillId="0" borderId="8" xfId="1" applyFont="1" applyBorder="1"/>
    <xf numFmtId="44" fontId="0" fillId="4" borderId="6" xfId="0" applyNumberFormat="1" applyFill="1" applyBorder="1"/>
    <xf numFmtId="164" fontId="0" fillId="0" borderId="7" xfId="0" applyNumberFormat="1" applyBorder="1" applyAlignment="1"/>
    <xf numFmtId="164" fontId="2" fillId="0" borderId="8" xfId="1" applyFont="1" applyBorder="1" applyAlignment="1">
      <alignment horizontal="center" vertical="center"/>
    </xf>
    <xf numFmtId="164" fontId="2" fillId="0" borderId="7" xfId="1" applyFont="1" applyBorder="1" applyAlignment="1">
      <alignment horizontal="center" vertical="center" wrapText="1"/>
    </xf>
    <xf numFmtId="44" fontId="0" fillId="0" borderId="7" xfId="0" applyNumberFormat="1" applyBorder="1"/>
    <xf numFmtId="14" fontId="0" fillId="0" borderId="7" xfId="0" applyNumberFormat="1" applyBorder="1"/>
    <xf numFmtId="0" fontId="0" fillId="0" borderId="12" xfId="0" applyBorder="1"/>
    <xf numFmtId="0" fontId="0" fillId="0" borderId="12" xfId="0" applyFill="1" applyBorder="1"/>
    <xf numFmtId="166" fontId="0" fillId="0" borderId="13" xfId="0" applyNumberFormat="1" applyFill="1" applyBorder="1" applyAlignment="1">
      <alignment horizontal="center"/>
    </xf>
    <xf numFmtId="166" fontId="0" fillId="0" borderId="14" xfId="0" applyNumberFormat="1" applyFill="1" applyBorder="1" applyAlignment="1">
      <alignment horizontal="center"/>
    </xf>
    <xf numFmtId="0" fontId="0" fillId="0" borderId="12" xfId="0" applyNumberFormat="1" applyBorder="1" applyAlignment="1">
      <alignment horizontal="center" vertical="center"/>
    </xf>
    <xf numFmtId="164" fontId="0" fillId="5" borderId="15" xfId="1" applyNumberFormat="1" applyFont="1" applyFill="1" applyBorder="1"/>
    <xf numFmtId="164" fontId="0" fillId="0" borderId="16" xfId="0" applyNumberFormat="1" applyBorder="1" applyAlignment="1"/>
    <xf numFmtId="164" fontId="0" fillId="0" borderId="16" xfId="1" applyFont="1" applyFill="1" applyBorder="1"/>
    <xf numFmtId="0" fontId="15" fillId="0" borderId="0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164" fontId="15" fillId="0" borderId="0" xfId="1" applyFont="1" applyBorder="1" applyAlignment="1">
      <alignment horizontal="right" vertical="center"/>
    </xf>
    <xf numFmtId="44" fontId="16" fillId="7" borderId="0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" fontId="0" fillId="0" borderId="0" xfId="0" applyNumberFormat="1" applyFill="1" applyBorder="1"/>
    <xf numFmtId="0" fontId="17" fillId="0" borderId="0" xfId="0" applyFont="1" applyAlignment="1">
      <alignment horizontal="justify" vertical="center" readingOrder="1"/>
    </xf>
    <xf numFmtId="0" fontId="4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2" fillId="5" borderId="15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164" fontId="14" fillId="0" borderId="3" xfId="1" applyFont="1" applyFill="1" applyBorder="1" applyAlignment="1">
      <alignment horizontal="center" vertical="center"/>
    </xf>
    <xf numFmtId="164" fontId="14" fillId="0" borderId="4" xfId="1" applyFont="1" applyFill="1" applyBorder="1" applyAlignment="1">
      <alignment horizontal="center" vertical="center"/>
    </xf>
    <xf numFmtId="164" fontId="14" fillId="0" borderId="5" xfId="1" applyFont="1" applyFill="1" applyBorder="1" applyAlignment="1">
      <alignment horizontal="center" vertical="center"/>
    </xf>
    <xf numFmtId="164" fontId="14" fillId="0" borderId="9" xfId="1" applyFont="1" applyFill="1" applyBorder="1" applyAlignment="1">
      <alignment horizontal="center" vertical="center"/>
    </xf>
    <xf numFmtId="164" fontId="14" fillId="0" borderId="10" xfId="1" applyFont="1" applyFill="1" applyBorder="1" applyAlignment="1">
      <alignment horizontal="center" vertical="center"/>
    </xf>
    <xf numFmtId="164" fontId="14" fillId="0" borderId="1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/>
    </xf>
    <xf numFmtId="0" fontId="11" fillId="7" borderId="8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6" xfId="0" applyNumberFormat="1" applyFont="1" applyFill="1" applyBorder="1" applyAlignment="1">
      <alignment horizontal="center"/>
    </xf>
    <xf numFmtId="44" fontId="0" fillId="0" borderId="3" xfId="0" applyNumberFormat="1" applyBorder="1" applyAlignment="1">
      <alignment horizontal="center" vertical="center"/>
    </xf>
    <xf numFmtId="44" fontId="0" fillId="0" borderId="4" xfId="0" applyNumberFormat="1" applyBorder="1" applyAlignment="1">
      <alignment horizontal="center" vertical="center"/>
    </xf>
    <xf numFmtId="44" fontId="0" fillId="0" borderId="5" xfId="0" applyNumberForma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64" fontId="0" fillId="0" borderId="5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3" fontId="0" fillId="0" borderId="2" xfId="0" applyNumberFormat="1" applyBorder="1" applyAlignment="1">
      <alignment vertical="center"/>
    </xf>
    <xf numFmtId="43" fontId="0" fillId="0" borderId="2" xfId="1" applyNumberFormat="1" applyFont="1" applyBorder="1" applyAlignment="1">
      <alignment horizontal="right" vertical="center"/>
    </xf>
  </cellXfs>
  <cellStyles count="3">
    <cellStyle name="Moeda" xfId="1" builtinId="4"/>
    <cellStyle name="Normal" xfId="0" builtinId="0"/>
    <cellStyle name="Porcentagem" xfId="2" builtinId="5"/>
  </cellStyles>
  <dxfs count="6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4"/>
  <sheetViews>
    <sheetView showGridLines="0" tabSelected="1" workbookViewId="0">
      <selection activeCell="C22" sqref="C22"/>
    </sheetView>
  </sheetViews>
  <sheetFormatPr defaultRowHeight="15" x14ac:dyDescent="0.25"/>
  <cols>
    <col min="1" max="1" width="4.5703125" style="1" customWidth="1"/>
    <col min="2" max="2" width="35.7109375" style="1" bestFit="1" customWidth="1"/>
    <col min="3" max="3" width="40.28515625" style="1" bestFit="1" customWidth="1"/>
    <col min="4" max="4" width="24.5703125" style="1" bestFit="1" customWidth="1"/>
    <col min="5" max="5" width="21" style="1" customWidth="1"/>
    <col min="6" max="6" width="14.28515625" style="3" bestFit="1" customWidth="1"/>
    <col min="7" max="7" width="14.140625" style="4" bestFit="1" customWidth="1"/>
    <col min="8" max="8" width="20.42578125" style="1" bestFit="1" customWidth="1"/>
    <col min="9" max="9" width="17" style="5" bestFit="1" customWidth="1"/>
    <col min="10" max="10" width="13.7109375" style="5" bestFit="1" customWidth="1"/>
    <col min="11" max="11" width="9.140625" style="1"/>
    <col min="12" max="12" width="17" style="1" bestFit="1" customWidth="1"/>
    <col min="13" max="16384" width="9.140625" style="1"/>
  </cols>
  <sheetData>
    <row r="1" spans="2:10" ht="18.75" x14ac:dyDescent="0.3">
      <c r="C1" s="2" t="s">
        <v>0</v>
      </c>
    </row>
    <row r="3" spans="2:10" ht="15.75" x14ac:dyDescent="0.25">
      <c r="B3" s="38" t="s">
        <v>23</v>
      </c>
      <c r="C3" s="35" t="s">
        <v>1</v>
      </c>
      <c r="D3" s="35" t="s">
        <v>2</v>
      </c>
      <c r="E3" s="35" t="s">
        <v>3</v>
      </c>
      <c r="F3" s="36" t="s">
        <v>4</v>
      </c>
      <c r="G3" s="37" t="s">
        <v>5</v>
      </c>
      <c r="H3" s="35" t="s">
        <v>8</v>
      </c>
      <c r="I3" s="89"/>
      <c r="J3" s="89"/>
    </row>
    <row r="4" spans="2:10" x14ac:dyDescent="0.25">
      <c r="B4" s="25" t="s">
        <v>6</v>
      </c>
      <c r="C4" s="22"/>
      <c r="D4" s="26" t="s">
        <v>24</v>
      </c>
      <c r="E4" s="22">
        <v>437250.44</v>
      </c>
      <c r="F4" s="23"/>
      <c r="G4" s="24"/>
      <c r="H4" s="26" t="s">
        <v>25</v>
      </c>
      <c r="I4" s="6"/>
    </row>
    <row r="5" spans="2:10" x14ac:dyDescent="0.25">
      <c r="B5" s="25"/>
      <c r="C5" s="22"/>
      <c r="D5" s="21"/>
      <c r="E5" s="22"/>
      <c r="F5" s="23"/>
      <c r="G5" s="24"/>
      <c r="H5" s="21"/>
      <c r="I5" s="6"/>
    </row>
    <row r="6" spans="2:10" x14ac:dyDescent="0.25">
      <c r="B6" s="25"/>
      <c r="C6" s="22"/>
      <c r="D6" s="21"/>
      <c r="E6" s="22"/>
      <c r="F6" s="23"/>
      <c r="G6" s="24"/>
      <c r="H6" s="21"/>
      <c r="I6" s="6"/>
    </row>
    <row r="7" spans="2:10" x14ac:dyDescent="0.25">
      <c r="B7" s="25"/>
      <c r="C7" s="22"/>
      <c r="D7" s="26"/>
      <c r="E7" s="22"/>
      <c r="F7" s="23"/>
      <c r="G7" s="24"/>
      <c r="H7" s="26"/>
      <c r="I7" s="6"/>
    </row>
    <row r="8" spans="2:10" x14ac:dyDescent="0.25">
      <c r="B8" s="25"/>
      <c r="C8" s="22"/>
      <c r="D8" s="26"/>
      <c r="E8" s="22"/>
      <c r="F8" s="23"/>
      <c r="G8" s="24"/>
      <c r="H8" s="27"/>
      <c r="I8" s="6"/>
    </row>
    <row r="9" spans="2:10" x14ac:dyDescent="0.25">
      <c r="B9" s="19"/>
      <c r="C9" s="20"/>
      <c r="D9" s="21"/>
      <c r="E9" s="22"/>
      <c r="F9" s="23"/>
      <c r="G9" s="24"/>
      <c r="H9" s="21"/>
      <c r="I9" s="6"/>
      <c r="J9" s="7"/>
    </row>
    <row r="10" spans="2:10" x14ac:dyDescent="0.25">
      <c r="B10" s="19"/>
      <c r="C10" s="20"/>
      <c r="D10" s="21"/>
      <c r="E10" s="22"/>
      <c r="F10" s="23"/>
      <c r="G10" s="24"/>
      <c r="H10" s="21"/>
      <c r="I10" s="6"/>
      <c r="J10" s="7"/>
    </row>
    <row r="11" spans="2:10" x14ac:dyDescent="0.25">
      <c r="B11" s="19"/>
      <c r="C11" s="20"/>
      <c r="D11" s="21"/>
      <c r="E11" s="22"/>
      <c r="F11" s="23"/>
      <c r="G11" s="24"/>
      <c r="H11" s="21"/>
      <c r="I11" s="6"/>
      <c r="J11" s="7"/>
    </row>
    <row r="12" spans="2:10" x14ac:dyDescent="0.25">
      <c r="B12" s="19"/>
      <c r="C12" s="20"/>
      <c r="D12" s="21"/>
      <c r="E12" s="22"/>
      <c r="F12" s="23"/>
      <c r="G12" s="24"/>
      <c r="H12" s="21"/>
      <c r="I12" s="6"/>
      <c r="J12" s="7"/>
    </row>
    <row r="13" spans="2:10" x14ac:dyDescent="0.25">
      <c r="B13" s="19"/>
      <c r="C13" s="20"/>
      <c r="D13" s="21"/>
      <c r="E13" s="22"/>
      <c r="F13" s="23"/>
      <c r="G13" s="24"/>
      <c r="H13" s="21"/>
      <c r="I13" s="6"/>
      <c r="J13" s="7"/>
    </row>
    <row r="14" spans="2:10" x14ac:dyDescent="0.25">
      <c r="B14" s="19"/>
      <c r="C14" s="20"/>
      <c r="D14" s="21"/>
      <c r="E14" s="22"/>
      <c r="F14" s="23"/>
      <c r="G14" s="24"/>
      <c r="H14" s="21"/>
      <c r="I14" s="6"/>
      <c r="J14" s="7"/>
    </row>
    <row r="15" spans="2:10" x14ac:dyDescent="0.25">
      <c r="B15" s="19"/>
      <c r="C15" s="20"/>
      <c r="D15" s="21"/>
      <c r="E15" s="22"/>
      <c r="F15" s="23"/>
      <c r="G15" s="24"/>
      <c r="H15" s="21"/>
      <c r="I15" s="6"/>
      <c r="J15" s="7"/>
    </row>
    <row r="16" spans="2:10" x14ac:dyDescent="0.25">
      <c r="B16" s="19"/>
      <c r="C16" s="20"/>
      <c r="D16" s="21"/>
      <c r="E16" s="22"/>
      <c r="F16" s="23"/>
      <c r="G16" s="24"/>
      <c r="H16" s="21"/>
      <c r="I16" s="6"/>
      <c r="J16" s="7"/>
    </row>
    <row r="17" spans="2:10" x14ac:dyDescent="0.25">
      <c r="B17" s="19"/>
      <c r="C17" s="20"/>
      <c r="D17" s="21"/>
      <c r="E17" s="22"/>
      <c r="F17" s="23"/>
      <c r="G17" s="24"/>
      <c r="H17" s="21"/>
      <c r="I17" s="6"/>
      <c r="J17" s="7"/>
    </row>
    <row r="18" spans="2:10" x14ac:dyDescent="0.25">
      <c r="B18" s="28" t="s">
        <v>7</v>
      </c>
      <c r="C18" s="29"/>
      <c r="D18" s="30"/>
      <c r="E18" s="31">
        <f>SUM(E4:E17)</f>
        <v>437250.44</v>
      </c>
      <c r="F18" s="32">
        <f>SUM(F4:F17)</f>
        <v>0</v>
      </c>
      <c r="G18" s="33">
        <f>SUM(G4:G17)</f>
        <v>0</v>
      </c>
      <c r="H18" s="30"/>
      <c r="I18" s="8"/>
    </row>
    <row r="19" spans="2:10" x14ac:dyDescent="0.25">
      <c r="C19" s="9"/>
      <c r="E19" s="9"/>
      <c r="F19" s="10"/>
      <c r="G19" s="11"/>
    </row>
    <row r="20" spans="2:10" x14ac:dyDescent="0.25">
      <c r="E20" s="9"/>
      <c r="F20" s="18"/>
    </row>
    <row r="21" spans="2:10" x14ac:dyDescent="0.25">
      <c r="E21" s="17"/>
      <c r="F21" s="18"/>
      <c r="I21" s="12"/>
    </row>
    <row r="22" spans="2:10" x14ac:dyDescent="0.25">
      <c r="E22" s="16"/>
      <c r="F22" s="18"/>
    </row>
    <row r="23" spans="2:10" x14ac:dyDescent="0.25">
      <c r="E23" s="13"/>
      <c r="F23" s="18"/>
    </row>
    <row r="24" spans="2:10" x14ac:dyDescent="0.25">
      <c r="F24" s="18"/>
    </row>
  </sheetData>
  <mergeCells count="1">
    <mergeCell ref="I3:J3"/>
  </mergeCells>
  <conditionalFormatting sqref="C18:C1048576 C1:C12">
    <cfRule type="containsText" dxfId="5" priority="13" operator="containsText" text="acréscimo">
      <formula>NOT(ISERROR(SEARCH("acréscimo",C1)))</formula>
    </cfRule>
    <cfRule type="containsText" dxfId="4" priority="14" operator="containsText" text="supressão">
      <formula>NOT(ISERROR(SEARCH("supressão",C1)))</formula>
    </cfRule>
  </conditionalFormatting>
  <conditionalFormatting sqref="C17">
    <cfRule type="containsText" dxfId="3" priority="3" operator="containsText" text="acréscimo">
      <formula>NOT(ISERROR(SEARCH("acréscimo",C17)))</formula>
    </cfRule>
    <cfRule type="containsText" dxfId="2" priority="4" operator="containsText" text="supressão">
      <formula>NOT(ISERROR(SEARCH("supressão",C17)))</formula>
    </cfRule>
  </conditionalFormatting>
  <conditionalFormatting sqref="C13:C16">
    <cfRule type="containsText" dxfId="1" priority="1" operator="containsText" text="acréscimo">
      <formula>NOT(ISERROR(SEARCH("acréscimo",C13)))</formula>
    </cfRule>
    <cfRule type="containsText" dxfId="0" priority="2" operator="containsText" text="supressão">
      <formula>NOT(ISERROR(SEARCH("supressão",C13)))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"/>
  <sheetViews>
    <sheetView showGridLines="0" zoomScaleNormal="100" workbookViewId="0">
      <selection activeCell="B3" sqref="B3"/>
    </sheetView>
  </sheetViews>
  <sheetFormatPr defaultRowHeight="15" x14ac:dyDescent="0.25"/>
  <cols>
    <col min="2" max="2" width="5.28515625" bestFit="1" customWidth="1"/>
    <col min="3" max="3" width="54.85546875" bestFit="1" customWidth="1"/>
    <col min="4" max="7" width="15.85546875" customWidth="1"/>
    <col min="8" max="8" width="16.85546875" bestFit="1" customWidth="1"/>
    <col min="9" max="9" width="13.28515625" bestFit="1" customWidth="1"/>
    <col min="10" max="10" width="15.28515625" bestFit="1" customWidth="1"/>
  </cols>
  <sheetData>
    <row r="1" spans="2:6" ht="15.75" thickBot="1" x14ac:dyDescent="0.3"/>
    <row r="2" spans="2:6" ht="15.75" thickBot="1" x14ac:dyDescent="0.3">
      <c r="B2" s="90" t="str">
        <f>'Resumo do Contrato'!B3</f>
        <v>Contrato 01/2021</v>
      </c>
      <c r="C2" s="90"/>
      <c r="D2" s="90"/>
      <c r="E2" s="90"/>
      <c r="F2" s="90"/>
    </row>
    <row r="3" spans="2:6" ht="30.75" thickBot="1" x14ac:dyDescent="0.3">
      <c r="B3" s="14" t="s">
        <v>26</v>
      </c>
      <c r="C3" s="15" t="s">
        <v>27</v>
      </c>
      <c r="D3" s="15" t="s">
        <v>28</v>
      </c>
      <c r="E3" s="15" t="s">
        <v>29</v>
      </c>
      <c r="F3" s="15" t="s">
        <v>30</v>
      </c>
    </row>
    <row r="4" spans="2:6" ht="90.75" thickBot="1" x14ac:dyDescent="0.3">
      <c r="B4" s="114">
        <v>18</v>
      </c>
      <c r="C4" s="115" t="s">
        <v>31</v>
      </c>
      <c r="D4" s="116">
        <v>179201</v>
      </c>
      <c r="E4" s="117">
        <v>2.44</v>
      </c>
      <c r="F4" s="117">
        <v>437250.44</v>
      </c>
    </row>
  </sheetData>
  <mergeCells count="1">
    <mergeCell ref="B2:F2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1"/>
  <sheetViews>
    <sheetView showGridLines="0" zoomScale="110" zoomScaleNormal="110" workbookViewId="0">
      <pane xSplit="2" topLeftCell="C1" activePane="topRight" state="frozen"/>
      <selection pane="topRight" activeCell="E18" sqref="E18"/>
    </sheetView>
  </sheetViews>
  <sheetFormatPr defaultRowHeight="15" x14ac:dyDescent="0.25"/>
  <cols>
    <col min="1" max="1" width="12.85546875" style="53" bestFit="1" customWidth="1"/>
    <col min="2" max="2" width="5.5703125" style="86" bestFit="1" customWidth="1"/>
    <col min="3" max="3" width="11.42578125" style="53" customWidth="1"/>
    <col min="4" max="4" width="17.85546875" style="53" customWidth="1"/>
    <col min="5" max="5" width="19.140625" style="53" customWidth="1"/>
    <col min="6" max="6" width="13.85546875" style="53" customWidth="1"/>
    <col min="7" max="8" width="15.28515625" style="53" customWidth="1"/>
    <col min="9" max="9" width="16" style="53" customWidth="1"/>
    <col min="10" max="10" width="16.7109375" style="34" customWidth="1"/>
    <col min="11" max="16384" width="9.140625" style="53"/>
  </cols>
  <sheetData>
    <row r="1" spans="2:10" s="40" customFormat="1" x14ac:dyDescent="0.25">
      <c r="B1" s="82"/>
      <c r="F1" s="52"/>
      <c r="J1" s="55"/>
    </row>
    <row r="2" spans="2:10" s="40" customFormat="1" x14ac:dyDescent="0.25">
      <c r="B2" s="82"/>
      <c r="F2" s="52"/>
    </row>
    <row r="3" spans="2:10" s="41" customFormat="1" x14ac:dyDescent="0.25">
      <c r="B3" s="83"/>
      <c r="C3" s="92" t="str">
        <f>'Resumo do Contrato'!B3</f>
        <v>Contrato 01/2021</v>
      </c>
      <c r="D3" s="92"/>
      <c r="E3" s="93"/>
      <c r="F3" s="94"/>
      <c r="G3" s="95"/>
      <c r="H3" s="95"/>
      <c r="I3" s="96"/>
      <c r="J3" s="91" t="s">
        <v>11</v>
      </c>
    </row>
    <row r="4" spans="2:10" s="41" customFormat="1" x14ac:dyDescent="0.25">
      <c r="B4" s="83"/>
      <c r="C4" s="106" t="str">
        <f>'Resumo do Contrato'!D4</f>
        <v>25/02/2021 a 24/02/2022</v>
      </c>
      <c r="D4" s="106"/>
      <c r="E4" s="107"/>
      <c r="F4" s="94"/>
      <c r="G4" s="95"/>
      <c r="H4" s="95"/>
      <c r="I4" s="96"/>
      <c r="J4" s="91"/>
    </row>
    <row r="5" spans="2:10" s="41" customFormat="1" x14ac:dyDescent="0.25">
      <c r="B5" s="83"/>
      <c r="C5" s="92"/>
      <c r="D5" s="92"/>
      <c r="E5" s="93"/>
      <c r="F5" s="94"/>
      <c r="G5" s="95"/>
      <c r="H5" s="95"/>
      <c r="I5" s="96"/>
      <c r="J5" s="91"/>
    </row>
    <row r="6" spans="2:10" s="43" customFormat="1" ht="30" x14ac:dyDescent="0.25">
      <c r="B6" s="83"/>
      <c r="C6" s="103"/>
      <c r="D6" s="42"/>
      <c r="E6" s="59" t="s">
        <v>18</v>
      </c>
      <c r="F6" s="65" t="s">
        <v>9</v>
      </c>
      <c r="G6" s="42" t="s">
        <v>10</v>
      </c>
      <c r="H6" s="42" t="s">
        <v>19</v>
      </c>
      <c r="I6" s="66" t="s">
        <v>13</v>
      </c>
      <c r="J6" s="91"/>
    </row>
    <row r="7" spans="2:10" s="41" customFormat="1" x14ac:dyDescent="0.25">
      <c r="B7" s="83"/>
      <c r="C7" s="103"/>
      <c r="D7" s="44"/>
      <c r="E7" s="60">
        <v>437250.44</v>
      </c>
      <c r="F7" s="67"/>
      <c r="G7" s="45"/>
      <c r="H7" s="45"/>
      <c r="I7" s="68">
        <f>G22</f>
        <v>0</v>
      </c>
      <c r="J7" s="79">
        <f>I7+E7</f>
        <v>437250.44</v>
      </c>
    </row>
    <row r="8" spans="2:10" s="41" customFormat="1" x14ac:dyDescent="0.25">
      <c r="B8" s="83"/>
      <c r="C8" s="104" t="s">
        <v>14</v>
      </c>
      <c r="D8" s="104"/>
      <c r="E8" s="61"/>
      <c r="F8" s="105" t="s">
        <v>14</v>
      </c>
      <c r="G8" s="104"/>
      <c r="H8" s="46"/>
      <c r="I8" s="69"/>
      <c r="J8" s="80"/>
    </row>
    <row r="9" spans="2:10" s="50" customFormat="1" x14ac:dyDescent="0.25">
      <c r="B9" s="84"/>
      <c r="C9" s="47" t="s">
        <v>15</v>
      </c>
      <c r="D9" s="48" t="s">
        <v>16</v>
      </c>
      <c r="E9" s="62"/>
      <c r="F9" s="70" t="s">
        <v>15</v>
      </c>
      <c r="G9" s="49" t="s">
        <v>12</v>
      </c>
      <c r="H9" s="49" t="s">
        <v>16</v>
      </c>
      <c r="I9" s="71"/>
      <c r="J9" s="80"/>
    </row>
    <row r="10" spans="2:10" s="41" customFormat="1" ht="15" customHeight="1" x14ac:dyDescent="0.25">
      <c r="B10" s="85"/>
      <c r="C10" s="97" t="s">
        <v>17</v>
      </c>
      <c r="D10" s="111">
        <v>437250.44</v>
      </c>
      <c r="E10" s="63"/>
      <c r="F10" s="100"/>
      <c r="G10" s="108"/>
      <c r="H10" s="108">
        <f>G10+D10</f>
        <v>437250.44</v>
      </c>
      <c r="I10" s="72"/>
      <c r="J10" s="80"/>
    </row>
    <row r="11" spans="2:10" s="41" customFormat="1" ht="15" customHeight="1" x14ac:dyDescent="0.25">
      <c r="B11" s="85"/>
      <c r="C11" s="98"/>
      <c r="D11" s="112"/>
      <c r="E11" s="63"/>
      <c r="F11" s="101"/>
      <c r="G11" s="109"/>
      <c r="H11" s="109"/>
      <c r="I11" s="73"/>
      <c r="J11" s="80"/>
    </row>
    <row r="12" spans="2:10" s="41" customFormat="1" ht="15" customHeight="1" x14ac:dyDescent="0.25">
      <c r="B12" s="85"/>
      <c r="C12" s="98"/>
      <c r="D12" s="112"/>
      <c r="E12" s="63"/>
      <c r="F12" s="101"/>
      <c r="G12" s="109"/>
      <c r="H12" s="109"/>
      <c r="I12" s="73"/>
      <c r="J12" s="80"/>
    </row>
    <row r="13" spans="2:10" s="41" customFormat="1" ht="15" customHeight="1" x14ac:dyDescent="0.25">
      <c r="B13" s="85"/>
      <c r="C13" s="98"/>
      <c r="D13" s="112"/>
      <c r="E13" s="63"/>
      <c r="F13" s="101"/>
      <c r="G13" s="109"/>
      <c r="H13" s="109"/>
      <c r="I13" s="72"/>
      <c r="J13" s="80"/>
    </row>
    <row r="14" spans="2:10" s="41" customFormat="1" ht="15" customHeight="1" x14ac:dyDescent="0.25">
      <c r="B14" s="85"/>
      <c r="C14" s="98"/>
      <c r="D14" s="112"/>
      <c r="E14" s="63"/>
      <c r="F14" s="101"/>
      <c r="G14" s="109"/>
      <c r="H14" s="109"/>
      <c r="I14" s="72"/>
      <c r="J14" s="80"/>
    </row>
    <row r="15" spans="2:10" s="41" customFormat="1" ht="15" customHeight="1" x14ac:dyDescent="0.25">
      <c r="B15" s="85"/>
      <c r="C15" s="98"/>
      <c r="D15" s="112"/>
      <c r="E15" s="63"/>
      <c r="F15" s="101"/>
      <c r="G15" s="109"/>
      <c r="H15" s="109"/>
      <c r="I15" s="72"/>
      <c r="J15" s="80"/>
    </row>
    <row r="16" spans="2:10" s="41" customFormat="1" ht="15" customHeight="1" x14ac:dyDescent="0.25">
      <c r="B16" s="85"/>
      <c r="C16" s="98"/>
      <c r="D16" s="112"/>
      <c r="E16" s="63"/>
      <c r="F16" s="101"/>
      <c r="G16" s="109"/>
      <c r="H16" s="109"/>
      <c r="I16" s="72"/>
      <c r="J16" s="80"/>
    </row>
    <row r="17" spans="2:10" s="41" customFormat="1" ht="15" customHeight="1" x14ac:dyDescent="0.25">
      <c r="B17" s="85"/>
      <c r="C17" s="98"/>
      <c r="D17" s="112"/>
      <c r="E17" s="63"/>
      <c r="F17" s="101"/>
      <c r="G17" s="109"/>
      <c r="H17" s="109"/>
      <c r="I17" s="72"/>
      <c r="J17" s="80"/>
    </row>
    <row r="18" spans="2:10" s="41" customFormat="1" ht="15" customHeight="1" x14ac:dyDescent="0.25">
      <c r="B18" s="85"/>
      <c r="C18" s="98"/>
      <c r="D18" s="112"/>
      <c r="E18" s="63"/>
      <c r="F18" s="101"/>
      <c r="G18" s="109"/>
      <c r="H18" s="109"/>
      <c r="I18" s="72"/>
      <c r="J18" s="80"/>
    </row>
    <row r="19" spans="2:10" s="41" customFormat="1" ht="15" customHeight="1" x14ac:dyDescent="0.25">
      <c r="B19" s="85"/>
      <c r="C19" s="98"/>
      <c r="D19" s="112"/>
      <c r="E19" s="63"/>
      <c r="F19" s="101"/>
      <c r="G19" s="109"/>
      <c r="H19" s="109"/>
      <c r="I19" s="72"/>
      <c r="J19" s="80"/>
    </row>
    <row r="20" spans="2:10" s="41" customFormat="1" ht="15" customHeight="1" x14ac:dyDescent="0.25">
      <c r="B20" s="85"/>
      <c r="C20" s="98"/>
      <c r="D20" s="112"/>
      <c r="E20" s="63"/>
      <c r="F20" s="101"/>
      <c r="G20" s="109"/>
      <c r="H20" s="109"/>
      <c r="I20" s="72"/>
      <c r="J20" s="80"/>
    </row>
    <row r="21" spans="2:10" s="41" customFormat="1" ht="15" customHeight="1" x14ac:dyDescent="0.25">
      <c r="B21" s="85"/>
      <c r="C21" s="99"/>
      <c r="D21" s="113"/>
      <c r="E21" s="63"/>
      <c r="F21" s="102"/>
      <c r="G21" s="110"/>
      <c r="H21" s="110"/>
      <c r="I21" s="72"/>
      <c r="J21" s="80"/>
    </row>
    <row r="22" spans="2:10" s="41" customFormat="1" x14ac:dyDescent="0.25">
      <c r="B22" s="83"/>
      <c r="D22" s="54"/>
      <c r="E22" s="63"/>
      <c r="F22" s="74"/>
      <c r="G22" s="51">
        <f>SUM(G10:G21)</f>
        <v>0</v>
      </c>
      <c r="H22" s="51">
        <f>SUM(H10:H21)</f>
        <v>437250.44</v>
      </c>
      <c r="I22" s="63"/>
      <c r="J22" s="80"/>
    </row>
    <row r="23" spans="2:10" ht="15.75" thickBot="1" x14ac:dyDescent="0.3">
      <c r="E23" s="64"/>
      <c r="F23" s="75"/>
      <c r="I23" s="64"/>
      <c r="J23" s="80"/>
    </row>
    <row r="24" spans="2:10" ht="16.5" thickTop="1" thickBot="1" x14ac:dyDescent="0.3">
      <c r="E24" s="64"/>
      <c r="F24" s="76"/>
      <c r="G24" s="57" t="s">
        <v>20</v>
      </c>
      <c r="I24" s="64"/>
      <c r="J24" s="81"/>
    </row>
    <row r="25" spans="2:10" ht="16.5" thickTop="1" thickBot="1" x14ac:dyDescent="0.3">
      <c r="E25" s="64"/>
      <c r="F25" s="77"/>
      <c r="G25" s="58" t="s">
        <v>22</v>
      </c>
      <c r="I25" s="64"/>
      <c r="J25" s="81"/>
    </row>
    <row r="26" spans="2:10" ht="21.75" thickTop="1" x14ac:dyDescent="0.25">
      <c r="D26" s="88"/>
      <c r="E26" s="64"/>
      <c r="F26" s="78">
        <f>F24-F25</f>
        <v>0</v>
      </c>
      <c r="G26" s="56" t="s">
        <v>12</v>
      </c>
      <c r="I26" s="64"/>
      <c r="J26" s="81"/>
    </row>
    <row r="27" spans="2:10" x14ac:dyDescent="0.25">
      <c r="F27" s="40"/>
      <c r="G27" s="58"/>
    </row>
    <row r="28" spans="2:10" x14ac:dyDescent="0.25">
      <c r="F28" s="39"/>
    </row>
    <row r="29" spans="2:10" x14ac:dyDescent="0.25">
      <c r="F29" s="39"/>
      <c r="G29" s="57" t="s">
        <v>20</v>
      </c>
    </row>
    <row r="30" spans="2:10" x14ac:dyDescent="0.25">
      <c r="F30" s="87"/>
      <c r="G30" s="53" t="s">
        <v>21</v>
      </c>
    </row>
    <row r="31" spans="2:10" x14ac:dyDescent="0.25">
      <c r="F31" s="87"/>
    </row>
  </sheetData>
  <mergeCells count="15">
    <mergeCell ref="J3:J6"/>
    <mergeCell ref="C3:E3"/>
    <mergeCell ref="F3:I3"/>
    <mergeCell ref="C10:C21"/>
    <mergeCell ref="F10:F21"/>
    <mergeCell ref="C6:C7"/>
    <mergeCell ref="C8:D8"/>
    <mergeCell ref="F8:G8"/>
    <mergeCell ref="C4:E4"/>
    <mergeCell ref="F4:I4"/>
    <mergeCell ref="C5:E5"/>
    <mergeCell ref="F5:I5"/>
    <mergeCell ref="D10:D21"/>
    <mergeCell ref="H10:H21"/>
    <mergeCell ref="G10:G2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junio.rodrigues</cp:lastModifiedBy>
  <dcterms:created xsi:type="dcterms:W3CDTF">2018-03-05T11:36:05Z</dcterms:created>
  <dcterms:modified xsi:type="dcterms:W3CDTF">2021-02-25T14:18:14Z</dcterms:modified>
</cp:coreProperties>
</file>