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DE5FA110-88E8-4961-A6DE-66442F09F61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G10" i="4"/>
  <c r="I9" i="3"/>
  <c r="G9" i="3" l="1"/>
  <c r="F12" i="3" s="1"/>
  <c r="F3" i="3"/>
  <c r="B2" i="4"/>
  <c r="G5" i="4" l="1"/>
  <c r="E8" i="2" l="1"/>
  <c r="B6" i="3" l="1"/>
  <c r="B5" i="3"/>
  <c r="G8" i="2"/>
  <c r="F8" i="2"/>
</calcChain>
</file>

<file path=xl/sharedStrings.xml><?xml version="1.0" encoding="utf-8"?>
<sst xmlns="http://schemas.openxmlformats.org/spreadsheetml/2006/main" count="64" uniqueCount="41">
  <si>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</si>
  <si>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</si>
  <si>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</si>
  <si>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</si>
  <si>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</si>
  <si>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</si>
  <si>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</si>
  <si>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</si>
  <si>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</si>
  <si>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</si>
  <si>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</si>
  <si>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</si>
  <si>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</si>
  <si>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</si>
  <si>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</si>
  <si>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</si>
  <si>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</si>
  <si>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</si>
  <si>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</si>
  <si>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</si>
  <si>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</si>
  <si>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</si>
  <si>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</si>
  <si>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</si>
  <si>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ADITIVO 01/2020 - PRORROGAÇÃO</t>
  </si>
  <si>
    <t>Valor inicial do Contrato - 17/12/2019</t>
  </si>
  <si>
    <t>03/01/2020 a 02/01/2021</t>
  </si>
  <si>
    <t>03/01/2021 a 02/01/2022</t>
  </si>
  <si>
    <t>Prorrogação</t>
  </si>
  <si>
    <t>ADITIVO 01/2020 - 12/12/2020</t>
  </si>
  <si>
    <t>mês</t>
  </si>
  <si>
    <t>CONTRATO 51.2019.RER</t>
  </si>
  <si>
    <t>23208.004836/2019-71</t>
  </si>
  <si>
    <t>23208.003907/2020-51</t>
  </si>
  <si>
    <t>Serviços de Implantação - Banco de horas que será faturado sob demanda de customização</t>
  </si>
  <si>
    <t>APOSTILAMENTO 01/2021 - 02/03/2021</t>
  </si>
  <si>
    <t>Reajuste</t>
  </si>
  <si>
    <t>23208.003912/2020-64</t>
  </si>
  <si>
    <t>APOSTILAMENTO 01/2021 a partir de 03/01/2021</t>
  </si>
  <si>
    <t>APOSTILAMENTO 01/2021 - REAJUSTE</t>
  </si>
  <si>
    <t>a partir de 03/01/2021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</si>
</sst>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_-[$R$-416]\ * #,##0.00_-;\-[$R$-416]\ * #,##0.00_-;_-[$R$-416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4" borderId="1" xfId="1" applyNumberFormat="1" applyFont="1" applyFill="1" applyBorder="1"/>
    <xf numFmtId="0" fontId="0" fillId="0" borderId="1" xfId="0" applyBorder="1" applyAlignment="1">
      <alignment wrapText="1"/>
    </xf>
    <xf numFmtId="4" fontId="0" fillId="0" borderId="0" xfId="0" applyNumberFormat="1"/>
    <xf numFmtId="167" fontId="0" fillId="0" borderId="1" xfId="0" applyNumberFormat="1" applyBorder="1"/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5" xfId="1" applyNumberFormat="1" applyFont="1" applyFill="1" applyBorder="1" applyAlignment="1">
      <alignment horizontal="center" vertical="center"/>
    </xf>
    <xf numFmtId="0" fontId="0" fillId="0" borderId="6" xfId="1" applyNumberFormat="1" applyFont="1" applyFill="1" applyBorder="1" applyAlignment="1">
      <alignment horizontal="center" vertical="center"/>
    </xf>
    <xf numFmtId="0" fontId="0" fillId="0" borderId="7" xfId="1" applyNumberFormat="1" applyFont="1" applyFill="1" applyBorder="1" applyAlignment="1">
      <alignment horizontal="center" vertical="center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showGridLines="0" tabSelected="1" workbookViewId="0">
      <selection activeCell="E12" sqref="E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31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5"/>
      <c r="J3" s="65"/>
    </row>
    <row r="4" spans="2:10" x14ac:dyDescent="0.25">
      <c r="B4" s="22" t="s">
        <v>25</v>
      </c>
      <c r="C4" s="19"/>
      <c r="D4" s="23" t="s">
        <v>26</v>
      </c>
      <c r="E4" s="19">
        <v>32040.47</v>
      </c>
      <c r="F4" s="20"/>
      <c r="G4" s="21"/>
      <c r="H4" s="23" t="s">
        <v>32</v>
      </c>
      <c r="I4" s="5"/>
    </row>
    <row r="5" spans="2:10" x14ac:dyDescent="0.25">
      <c r="B5" s="22" t="s">
        <v>29</v>
      </c>
      <c r="C5" s="19" t="s">
        <v>28</v>
      </c>
      <c r="D5" s="23" t="s">
        <v>27</v>
      </c>
      <c r="E5" s="19"/>
      <c r="F5" s="20"/>
      <c r="G5" s="21"/>
      <c r="H5" s="18" t="s">
        <v>33</v>
      </c>
      <c r="I5" s="5"/>
      <c r="J5" s="6"/>
    </row>
    <row r="6" spans="2:10" x14ac:dyDescent="0.25">
      <c r="B6" s="22" t="s">
        <v>35</v>
      </c>
      <c r="C6" s="19" t="s">
        <v>36</v>
      </c>
      <c r="D6" s="18"/>
      <c r="E6" s="19">
        <v>7855.45</v>
      </c>
      <c r="F6" s="20">
        <v>0.2451729</v>
      </c>
      <c r="G6" s="21"/>
      <c r="H6" s="18" t="s">
        <v>37</v>
      </c>
      <c r="I6" s="5"/>
      <c r="J6" s="6"/>
    </row>
    <row r="7" spans="2:10" x14ac:dyDescent="0.25">
      <c r="B7" s="16"/>
      <c r="C7" s="17"/>
      <c r="D7" s="18"/>
      <c r="E7" s="19"/>
      <c r="F7" s="20"/>
      <c r="G7" s="21"/>
      <c r="H7" s="18"/>
      <c r="I7" s="5"/>
      <c r="J7" s="6"/>
    </row>
    <row r="8" spans="2:10" x14ac:dyDescent="0.25">
      <c r="B8" s="66" t="s">
        <v>9</v>
      </c>
      <c r="C8" s="67"/>
      <c r="D8" s="68"/>
      <c r="E8" s="25">
        <f>SUM(E4:E7)</f>
        <v>39895.919999999998</v>
      </c>
      <c r="F8" s="26">
        <f>SUM(F4:F7)</f>
        <v>0.2451729</v>
      </c>
      <c r="G8" s="27">
        <f>SUM(G4:G7)</f>
        <v>0</v>
      </c>
      <c r="H8" s="24"/>
      <c r="I8" s="7"/>
    </row>
    <row r="9" spans="2:10" x14ac:dyDescent="0.25">
      <c r="C9" s="8"/>
      <c r="E9" s="8"/>
      <c r="F9" s="9"/>
      <c r="G9" s="10"/>
    </row>
    <row r="10" spans="2:10" x14ac:dyDescent="0.25">
      <c r="E10" s="8"/>
      <c r="F10" s="15"/>
    </row>
    <row r="11" spans="2:10" x14ac:dyDescent="0.25">
      <c r="E11" s="14"/>
      <c r="F11" s="15"/>
      <c r="I11" s="11"/>
    </row>
    <row r="12" spans="2:10" x14ac:dyDescent="0.25">
      <c r="E12" s="13"/>
      <c r="F12" s="15"/>
    </row>
    <row r="13" spans="2:10" x14ac:dyDescent="0.25">
      <c r="E13" s="12"/>
      <c r="F13" s="15"/>
    </row>
    <row r="14" spans="2:10" x14ac:dyDescent="0.25">
      <c r="F14" s="15"/>
    </row>
  </sheetData>
  <mergeCells count="2">
    <mergeCell ref="I3:J3"/>
    <mergeCell ref="B8:D8"/>
  </mergeCells>
  <conditionalFormatting sqref="C9:C1048576 C3:C7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zoomScale="110" zoomScaleNormal="110" workbookViewId="0">
      <selection activeCell="I9" sqref="I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0" customWidth="1"/>
    <col min="9" max="10" width="22.140625" bestFit="1" customWidth="1"/>
  </cols>
  <sheetData>
    <row r="2" spans="2:7" x14ac:dyDescent="0.25">
      <c r="B2" s="69" t="str">
        <f>'Resumo do Contrato'!B3</f>
        <v>CONTRATO 51.2019.RER</v>
      </c>
      <c r="C2" s="69"/>
      <c r="D2" s="69"/>
      <c r="E2" s="69"/>
      <c r="F2" s="69"/>
      <c r="G2" s="69"/>
    </row>
    <row r="3" spans="2:7" x14ac:dyDescent="0.25">
      <c r="B3" s="51" t="s">
        <v>14</v>
      </c>
      <c r="C3" s="51" t="s">
        <v>16</v>
      </c>
      <c r="D3" s="51" t="s">
        <v>17</v>
      </c>
      <c r="E3" s="51" t="s">
        <v>18</v>
      </c>
      <c r="F3" s="51" t="s">
        <v>19</v>
      </c>
      <c r="G3" s="51" t="s">
        <v>20</v>
      </c>
    </row>
    <row r="4" spans="2:7" ht="45" x14ac:dyDescent="0.25">
      <c r="B4" s="52">
        <v>3</v>
      </c>
      <c r="C4" s="60" t="s">
        <v>34</v>
      </c>
      <c r="D4" s="52" t="s">
        <v>30</v>
      </c>
      <c r="E4" s="52">
        <v>1</v>
      </c>
      <c r="F4" s="61">
        <v>32040.47</v>
      </c>
      <c r="G4" s="53">
        <v>32040.47</v>
      </c>
    </row>
    <row r="5" spans="2:7" x14ac:dyDescent="0.25">
      <c r="B5" s="70" t="s">
        <v>15</v>
      </c>
      <c r="C5" s="70"/>
      <c r="D5" s="70"/>
      <c r="E5" s="70"/>
      <c r="F5" s="70"/>
      <c r="G5" s="54">
        <f>SUM(G4:G4)</f>
        <v>32040.47</v>
      </c>
    </row>
    <row r="7" spans="2:7" x14ac:dyDescent="0.25">
      <c r="B7" s="69" t="s">
        <v>38</v>
      </c>
      <c r="C7" s="69"/>
      <c r="D7" s="69"/>
      <c r="E7" s="69"/>
      <c r="F7" s="69"/>
      <c r="G7" s="69"/>
    </row>
    <row r="8" spans="2:7" x14ac:dyDescent="0.25">
      <c r="B8" s="63" t="s">
        <v>14</v>
      </c>
      <c r="C8" s="63" t="s">
        <v>16</v>
      </c>
      <c r="D8" s="63" t="s">
        <v>17</v>
      </c>
      <c r="E8" s="63" t="s">
        <v>18</v>
      </c>
      <c r="F8" s="63" t="s">
        <v>19</v>
      </c>
      <c r="G8" s="63" t="s">
        <v>20</v>
      </c>
    </row>
    <row r="9" spans="2:7" ht="45" x14ac:dyDescent="0.25">
      <c r="B9" s="52">
        <v>3</v>
      </c>
      <c r="C9" s="60" t="s">
        <v>34</v>
      </c>
      <c r="D9" s="52" t="s">
        <v>30</v>
      </c>
      <c r="E9" s="52">
        <v>1</v>
      </c>
      <c r="F9" s="61">
        <v>39895.919999999998</v>
      </c>
      <c r="G9" s="53">
        <v>39895.919999999998</v>
      </c>
    </row>
    <row r="10" spans="2:7" x14ac:dyDescent="0.25">
      <c r="B10" s="70" t="s">
        <v>15</v>
      </c>
      <c r="C10" s="70"/>
      <c r="D10" s="70"/>
      <c r="E10" s="70"/>
      <c r="F10" s="70"/>
      <c r="G10" s="54">
        <f>SUM(G9:G9)</f>
        <v>39895.919999999998</v>
      </c>
    </row>
  </sheetData>
  <mergeCells count="4">
    <mergeCell ref="B2:G2"/>
    <mergeCell ref="B5:F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opLeftCell="C4" workbookViewId="0">
      <selection activeCell="N15" sqref="N15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11.42578125" style="32" bestFit="1" customWidth="1"/>
    <col min="11" max="12" width="13.28515625" style="32" bestFit="1" customWidth="1"/>
    <col min="13" max="13" width="12.7109375" style="32" bestFit="1" customWidth="1"/>
    <col min="14" max="14" width="16.7109375" style="32" bestFit="1" customWidth="1"/>
    <col min="15" max="16384" width="9.140625" style="32"/>
  </cols>
  <sheetData>
    <row r="1" spans="2:14" s="56" customFormat="1" x14ac:dyDescent="0.25">
      <c r="I1" s="57"/>
    </row>
    <row r="2" spans="2:14" s="56" customFormat="1" x14ac:dyDescent="0.25">
      <c r="I2" s="57"/>
    </row>
    <row r="3" spans="2:14" s="58" customFormat="1" x14ac:dyDescent="0.25">
      <c r="F3" s="58">
        <f>F1-F2</f>
        <v>0</v>
      </c>
    </row>
    <row r="4" spans="2:14" s="58" customFormat="1" x14ac:dyDescent="0.25"/>
    <row r="5" spans="2:14" s="34" customFormat="1" x14ac:dyDescent="0.25">
      <c r="B5" s="69" t="str">
        <f>'Resumo do Contrato'!B3</f>
        <v>CONTRATO 51.2019.RER</v>
      </c>
      <c r="C5" s="69"/>
      <c r="D5" s="69"/>
      <c r="E5" s="83" t="s">
        <v>24</v>
      </c>
      <c r="F5" s="83"/>
      <c r="G5" s="83"/>
      <c r="H5" s="83"/>
      <c r="I5" s="81" t="s">
        <v>5</v>
      </c>
      <c r="J5" s="83" t="s">
        <v>39</v>
      </c>
      <c r="K5" s="83"/>
      <c r="L5" s="83"/>
      <c r="M5" s="83"/>
      <c r="N5" s="81" t="s">
        <v>5</v>
      </c>
    </row>
    <row r="6" spans="2:14" s="34" customFormat="1" x14ac:dyDescent="0.25">
      <c r="B6" s="82" t="str">
        <f>'Resumo do Contrato'!D4</f>
        <v>03/01/2020 a 02/01/2021</v>
      </c>
      <c r="C6" s="82"/>
      <c r="D6" s="82"/>
      <c r="E6" s="83" t="s">
        <v>27</v>
      </c>
      <c r="F6" s="83"/>
      <c r="G6" s="83"/>
      <c r="H6" s="83"/>
      <c r="I6" s="81"/>
      <c r="J6" s="83" t="s">
        <v>40</v>
      </c>
      <c r="K6" s="83"/>
      <c r="L6" s="83"/>
      <c r="M6" s="83"/>
      <c r="N6" s="81"/>
    </row>
    <row r="7" spans="2:14" s="34" customFormat="1" x14ac:dyDescent="0.25">
      <c r="B7" s="69"/>
      <c r="C7" s="69"/>
      <c r="D7" s="69"/>
      <c r="E7" s="83"/>
      <c r="F7" s="83"/>
      <c r="G7" s="83"/>
      <c r="H7" s="83"/>
      <c r="I7" s="81"/>
      <c r="J7" s="83"/>
      <c r="K7" s="83"/>
      <c r="L7" s="83"/>
      <c r="M7" s="83"/>
      <c r="N7" s="81"/>
    </row>
    <row r="8" spans="2:14" s="35" customFormat="1" ht="30" x14ac:dyDescent="0.25">
      <c r="B8" s="84"/>
      <c r="C8" s="36" t="s">
        <v>6</v>
      </c>
      <c r="D8" s="36" t="s">
        <v>0</v>
      </c>
      <c r="E8" s="36" t="s">
        <v>10</v>
      </c>
      <c r="F8" s="36" t="s">
        <v>11</v>
      </c>
      <c r="G8" s="36" t="s">
        <v>21</v>
      </c>
      <c r="H8" s="37" t="s">
        <v>4</v>
      </c>
      <c r="I8" s="81"/>
      <c r="J8" s="36" t="s">
        <v>10</v>
      </c>
      <c r="K8" s="36" t="s">
        <v>11</v>
      </c>
      <c r="L8" s="36" t="s">
        <v>21</v>
      </c>
      <c r="M8" s="37" t="s">
        <v>4</v>
      </c>
      <c r="N8" s="81"/>
    </row>
    <row r="9" spans="2:14" s="34" customFormat="1" x14ac:dyDescent="0.25">
      <c r="B9" s="84"/>
      <c r="C9" s="62"/>
      <c r="D9" s="38">
        <v>32040.47</v>
      </c>
      <c r="E9" s="38"/>
      <c r="F9" s="38">
        <v>32040.47</v>
      </c>
      <c r="G9" s="38">
        <f>F9-D9</f>
        <v>0</v>
      </c>
      <c r="H9" s="39">
        <v>32040.47</v>
      </c>
      <c r="I9" s="59">
        <f>H9+D9</f>
        <v>64080.94</v>
      </c>
      <c r="J9" s="38"/>
      <c r="K9" s="38">
        <v>39895.919999999998</v>
      </c>
      <c r="L9" s="38">
        <v>7855.45</v>
      </c>
      <c r="M9" s="39">
        <v>7855.45</v>
      </c>
      <c r="N9" s="59">
        <f>M9+I9</f>
        <v>71936.39</v>
      </c>
    </row>
    <row r="10" spans="2:14" s="34" customFormat="1" x14ac:dyDescent="0.25">
      <c r="B10" s="80" t="s">
        <v>12</v>
      </c>
      <c r="C10" s="80"/>
      <c r="D10" s="40"/>
      <c r="E10" s="80" t="s">
        <v>12</v>
      </c>
      <c r="F10" s="80"/>
      <c r="G10" s="41"/>
      <c r="H10" s="42"/>
      <c r="I10" s="42"/>
      <c r="J10" s="80" t="s">
        <v>12</v>
      </c>
      <c r="K10" s="80"/>
      <c r="L10" s="64"/>
      <c r="M10" s="42"/>
      <c r="N10" s="42"/>
    </row>
    <row r="11" spans="2:14" s="43" customFormat="1" ht="45" x14ac:dyDescent="0.25">
      <c r="B11" s="46" t="s">
        <v>22</v>
      </c>
      <c r="C11" s="44" t="s">
        <v>23</v>
      </c>
      <c r="D11" s="45"/>
      <c r="E11" s="46" t="s">
        <v>22</v>
      </c>
      <c r="F11" s="47" t="s">
        <v>13</v>
      </c>
      <c r="G11" s="47" t="s">
        <v>23</v>
      </c>
      <c r="H11" s="48"/>
      <c r="I11" s="42"/>
      <c r="J11" s="46" t="s">
        <v>22</v>
      </c>
      <c r="K11" s="47" t="s">
        <v>13</v>
      </c>
      <c r="L11" s="47" t="s">
        <v>23</v>
      </c>
      <c r="M11" s="48"/>
      <c r="N11" s="42"/>
    </row>
    <row r="12" spans="2:14" s="34" customFormat="1" x14ac:dyDescent="0.25">
      <c r="B12" s="71">
        <v>1</v>
      </c>
      <c r="C12" s="74">
        <v>32040.47</v>
      </c>
      <c r="E12" s="71">
        <v>1</v>
      </c>
      <c r="F12" s="77">
        <f>(G9/365)*217</f>
        <v>0</v>
      </c>
      <c r="G12" s="74">
        <v>32040.47</v>
      </c>
      <c r="H12" s="49"/>
      <c r="I12" s="42"/>
      <c r="J12" s="71">
        <v>1</v>
      </c>
      <c r="K12" s="77">
        <v>7855.45</v>
      </c>
      <c r="L12" s="74">
        <v>39895.919999999998</v>
      </c>
      <c r="M12" s="49"/>
      <c r="N12" s="42"/>
    </row>
    <row r="13" spans="2:14" s="34" customFormat="1" x14ac:dyDescent="0.25">
      <c r="B13" s="72"/>
      <c r="C13" s="75"/>
      <c r="E13" s="72"/>
      <c r="F13" s="78"/>
      <c r="G13" s="75"/>
      <c r="H13" s="55"/>
      <c r="I13" s="42"/>
      <c r="J13" s="72"/>
      <c r="K13" s="78"/>
      <c r="L13" s="75"/>
      <c r="M13" s="55"/>
      <c r="N13" s="42"/>
    </row>
    <row r="14" spans="2:14" s="34" customFormat="1" x14ac:dyDescent="0.25">
      <c r="B14" s="72"/>
      <c r="C14" s="75"/>
      <c r="E14" s="72"/>
      <c r="F14" s="78"/>
      <c r="G14" s="75"/>
      <c r="H14" s="55"/>
      <c r="I14" s="42"/>
      <c r="J14" s="72"/>
      <c r="K14" s="78"/>
      <c r="L14" s="75"/>
      <c r="M14" s="55"/>
      <c r="N14" s="42"/>
    </row>
    <row r="15" spans="2:14" s="34" customFormat="1" x14ac:dyDescent="0.25">
      <c r="B15" s="72"/>
      <c r="C15" s="75"/>
      <c r="E15" s="72"/>
      <c r="F15" s="78"/>
      <c r="G15" s="75"/>
      <c r="H15" s="49"/>
      <c r="I15" s="42"/>
      <c r="J15" s="72"/>
      <c r="K15" s="78"/>
      <c r="L15" s="75"/>
      <c r="M15" s="49"/>
      <c r="N15" s="42"/>
    </row>
    <row r="16" spans="2:14" s="34" customFormat="1" x14ac:dyDescent="0.25">
      <c r="B16" s="72"/>
      <c r="C16" s="75"/>
      <c r="E16" s="72"/>
      <c r="F16" s="78"/>
      <c r="G16" s="75"/>
      <c r="H16" s="49"/>
      <c r="I16" s="42"/>
      <c r="J16" s="72"/>
      <c r="K16" s="78"/>
      <c r="L16" s="75"/>
      <c r="M16" s="49"/>
      <c r="N16" s="42"/>
    </row>
    <row r="17" spans="2:14" s="34" customFormat="1" x14ac:dyDescent="0.25">
      <c r="B17" s="72"/>
      <c r="C17" s="75"/>
      <c r="E17" s="72"/>
      <c r="F17" s="78"/>
      <c r="G17" s="75"/>
      <c r="H17" s="49"/>
      <c r="I17" s="42"/>
      <c r="J17" s="72"/>
      <c r="K17" s="78"/>
      <c r="L17" s="75"/>
      <c r="M17" s="49"/>
      <c r="N17" s="42"/>
    </row>
    <row r="18" spans="2:14" s="34" customFormat="1" x14ac:dyDescent="0.25">
      <c r="B18" s="72"/>
      <c r="C18" s="75"/>
      <c r="E18" s="72"/>
      <c r="F18" s="78"/>
      <c r="G18" s="75"/>
      <c r="H18" s="49"/>
      <c r="I18" s="42"/>
      <c r="J18" s="72"/>
      <c r="K18" s="78"/>
      <c r="L18" s="75"/>
      <c r="M18" s="49"/>
      <c r="N18" s="42"/>
    </row>
    <row r="19" spans="2:14" s="34" customFormat="1" x14ac:dyDescent="0.25">
      <c r="B19" s="72"/>
      <c r="C19" s="75"/>
      <c r="E19" s="72"/>
      <c r="F19" s="78"/>
      <c r="G19" s="75"/>
      <c r="H19" s="49"/>
      <c r="I19" s="42"/>
      <c r="J19" s="72"/>
      <c r="K19" s="78"/>
      <c r="L19" s="75"/>
      <c r="M19" s="49"/>
      <c r="N19" s="42"/>
    </row>
    <row r="20" spans="2:14" s="34" customFormat="1" x14ac:dyDescent="0.25">
      <c r="B20" s="72"/>
      <c r="C20" s="75"/>
      <c r="E20" s="72"/>
      <c r="F20" s="78"/>
      <c r="G20" s="75"/>
      <c r="H20" s="49"/>
      <c r="I20" s="42"/>
      <c r="J20" s="72"/>
      <c r="K20" s="78"/>
      <c r="L20" s="75"/>
      <c r="M20" s="49"/>
      <c r="N20" s="42"/>
    </row>
    <row r="21" spans="2:14" s="34" customFormat="1" x14ac:dyDescent="0.25">
      <c r="B21" s="72"/>
      <c r="C21" s="75"/>
      <c r="E21" s="72"/>
      <c r="F21" s="78"/>
      <c r="G21" s="75"/>
      <c r="H21" s="49"/>
      <c r="I21" s="42"/>
      <c r="J21" s="72"/>
      <c r="K21" s="78"/>
      <c r="L21" s="75"/>
      <c r="M21" s="49"/>
      <c r="N21" s="42"/>
    </row>
    <row r="22" spans="2:14" s="34" customFormat="1" x14ac:dyDescent="0.25">
      <c r="B22" s="72"/>
      <c r="C22" s="75"/>
      <c r="E22" s="72"/>
      <c r="F22" s="78"/>
      <c r="G22" s="75"/>
      <c r="H22" s="49"/>
      <c r="I22" s="42"/>
      <c r="J22" s="72"/>
      <c r="K22" s="78"/>
      <c r="L22" s="75"/>
      <c r="M22" s="49"/>
      <c r="N22" s="42"/>
    </row>
    <row r="23" spans="2:14" s="34" customFormat="1" x14ac:dyDescent="0.25">
      <c r="B23" s="73"/>
      <c r="C23" s="76"/>
      <c r="E23" s="73"/>
      <c r="F23" s="79"/>
      <c r="G23" s="76"/>
      <c r="H23" s="49"/>
      <c r="I23" s="42"/>
      <c r="J23" s="73"/>
      <c r="K23" s="79"/>
      <c r="L23" s="76"/>
      <c r="M23" s="49"/>
      <c r="N23" s="42"/>
    </row>
    <row r="24" spans="2:14" s="34" customFormat="1" x14ac:dyDescent="0.25">
      <c r="I24" s="42"/>
    </row>
    <row r="25" spans="2:14" x14ac:dyDescent="0.25">
      <c r="I25" s="42"/>
    </row>
    <row r="26" spans="2:14" x14ac:dyDescent="0.25">
      <c r="I26" s="42"/>
    </row>
  </sheetData>
  <mergeCells count="23">
    <mergeCell ref="J12:J23"/>
    <mergeCell ref="K12:K23"/>
    <mergeCell ref="L12:L23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B12:B23"/>
    <mergeCell ref="E12:E23"/>
    <mergeCell ref="C12:C23"/>
    <mergeCell ref="G12:G23"/>
    <mergeCell ref="F12:F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2021-03-18T21:09:45Z</dcterms:modified>
</cp:coreProperties>
</file>