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  <sheet state="visible" name="Cronogramas" sheetId="4" r:id="rId7"/>
  </sheets>
  <definedNames/>
  <calcPr/>
  <extLst>
    <ext uri="GoogleSheetsCustomDataVersion1">
      <go:sheetsCustomData xmlns:go="http://customooxmlschemas.google.com/" r:id="rId8" roundtripDataSignature="AMtx7mgA6cmsnNh+ASmLqohSgLN0d2jY4w=="/>
    </ext>
  </extLst>
</workbook>
</file>

<file path=xl/sharedStrings.xml><?xml version="1.0" encoding="utf-8"?>
<sst xmlns="http://schemas.openxmlformats.org/spreadsheetml/2006/main" count="205" uniqueCount="148">
  <si>
    <t>Planilha de Controle de Contratos</t>
  </si>
  <si>
    <t>Contrato 20/2018/SLZ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</si>
  <si>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</si>
  <si>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</si>
  <si>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</si>
  <si>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</si>
  <si>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</si>
  <si>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</si>
  <si>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</si>
  <si>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</si>
  <si>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06/07/2018 a 05/07/2019</t>
  </si>
  <si>
    <t>23208.003578/2018-75</t>
  </si>
  <si>
    <t>Garantia - 18/07/2018</t>
  </si>
  <si>
    <t>Cobertura 06/07/2018 a 05/10/2019</t>
  </si>
  <si>
    <t>Portaria 740 - 20/07/2018</t>
  </si>
  <si>
    <t>FISCAL</t>
  </si>
  <si>
    <t>23716.000800/2018-17</t>
  </si>
  <si>
    <t>1º Apost - 27/07/2018</t>
  </si>
  <si>
    <t>Correção CNPJ</t>
  </si>
  <si>
    <t>23208.004074/2018-69</t>
  </si>
  <si>
    <t>PORTARIA- 02/10/2018</t>
  </si>
  <si>
    <t>23716.001074/2018-30</t>
  </si>
  <si>
    <t>SUB-ROGAÇÃO PARA UASG 156383 - 18/02/2019</t>
  </si>
  <si>
    <t>O Contrato é de SLZ</t>
  </si>
  <si>
    <t>1º Aditivo - 17/04/2019</t>
  </si>
  <si>
    <t>06/07/2019 a 05/07/2020</t>
  </si>
  <si>
    <t>23716.000583/2019-26</t>
  </si>
  <si>
    <t>Garantia - 08/05/2019</t>
  </si>
  <si>
    <t>Cobertura 05/10/2019 a 05/10/2020</t>
  </si>
  <si>
    <t>PORTARIA - 04/03/2020</t>
  </si>
  <si>
    <t>23716.000267/2020-98</t>
  </si>
  <si>
    <t>2º Aditivo - 27/04/2020</t>
  </si>
  <si>
    <t>06/07/2020 a 05/07/2021</t>
  </si>
  <si>
    <t>23716.000390/2020-17</t>
  </si>
  <si>
    <t>Garantia - 29/04/2020</t>
  </si>
  <si>
    <t>Cobertura 06/07/2020 a 05/10/2021</t>
  </si>
  <si>
    <t>3º Aditivo - 24/05/2021</t>
  </si>
  <si>
    <t>06/07/2021 a 05/07/2022</t>
  </si>
  <si>
    <t>23716.000556/2021-78</t>
  </si>
  <si>
    <t>Garantia-31/05/2021</t>
  </si>
  <si>
    <t xml:space="preserve">Valor total do Contrato </t>
  </si>
  <si>
    <t>IFMG</t>
  </si>
  <si>
    <t>10.626.898/0001-72</t>
  </si>
  <si>
    <t xml:space="preserve">PRIME  CONSUL TORIA  E  ASSESSORIA  EMPRESARIAL  LTDA
</t>
  </si>
  <si>
    <t>CNPJ</t>
  </si>
  <si>
    <t>05.340.639/0001-30</t>
  </si>
  <si>
    <t>Item</t>
  </si>
  <si>
    <t>Descrição</t>
  </si>
  <si>
    <t>Valor unitário (R$)</t>
  </si>
  <si>
    <t>Qtd. total estimada</t>
  </si>
  <si>
    <t>vlr. Total sem desconto</t>
  </si>
  <si>
    <t>Percentual de desconto</t>
  </si>
  <si>
    <t>Vlr. Total com desconto</t>
  </si>
  <si>
    <t>Serv. de manutenção</t>
  </si>
  <si>
    <t>40 horas</t>
  </si>
  <si>
    <t>Peças e acessórios</t>
  </si>
  <si>
    <t>-</t>
  </si>
  <si>
    <t>Taxa de administração</t>
  </si>
  <si>
    <t>TOTAL SEM DESCONTO</t>
  </si>
  <si>
    <t>TOTAL COM DESCONTO</t>
  </si>
  <si>
    <t>ADITIVO 01/2019 - PRORROGAÇÃO</t>
  </si>
  <si>
    <t>Valor Acumulado</t>
  </si>
  <si>
    <t>ADITIVO 02/2020 - PRORROGAÇÃO</t>
  </si>
  <si>
    <t>ADITIVO 03/2021 - PRORROGAÇÃO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</si>
  <si>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</si>
  <si>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</si>
  <si>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</si>
  <si>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</si>
  <si>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</si>
  <si>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</si>
  <si>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</si>
  <si>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</si>
  <si>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</si>
  <si>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JUL</t>
  </si>
  <si>
    <t>1º</t>
  </si>
  <si>
    <t>2º</t>
  </si>
  <si>
    <t>14º</t>
  </si>
  <si>
    <t>26ª</t>
  </si>
  <si>
    <t>AGO</t>
  </si>
  <si>
    <t>3ª</t>
  </si>
  <si>
    <t>15º</t>
  </si>
  <si>
    <t>27ª</t>
  </si>
  <si>
    <t>SET</t>
  </si>
  <si>
    <t>4ª</t>
  </si>
  <si>
    <t>16º</t>
  </si>
  <si>
    <t>28ª</t>
  </si>
  <si>
    <t>OUT</t>
  </si>
  <si>
    <t>5ª</t>
  </si>
  <si>
    <t>17º</t>
  </si>
  <si>
    <t>29ª</t>
  </si>
  <si>
    <t>NOV</t>
  </si>
  <si>
    <t>6ª</t>
  </si>
  <si>
    <t>18º</t>
  </si>
  <si>
    <t>19ª</t>
  </si>
  <si>
    <t>DEZ</t>
  </si>
  <si>
    <t>7ª</t>
  </si>
  <si>
    <t>19º</t>
  </si>
  <si>
    <t>20ª</t>
  </si>
  <si>
    <t>JAN</t>
  </si>
  <si>
    <t>8ª</t>
  </si>
  <si>
    <t>20º</t>
  </si>
  <si>
    <t>21ª</t>
  </si>
  <si>
    <t>FEV</t>
  </si>
  <si>
    <t>9ª</t>
  </si>
  <si>
    <t>21º</t>
  </si>
  <si>
    <t>22ª</t>
  </si>
  <si>
    <t>MAR</t>
  </si>
  <si>
    <t>10ª</t>
  </si>
  <si>
    <t>22º</t>
  </si>
  <si>
    <t>23ª</t>
  </si>
  <si>
    <t>ABR</t>
  </si>
  <si>
    <t>11ª</t>
  </si>
  <si>
    <t>23º</t>
  </si>
  <si>
    <t>24ª</t>
  </si>
  <si>
    <t>MAI</t>
  </si>
  <si>
    <t>12ª</t>
  </si>
  <si>
    <t>24º</t>
  </si>
  <si>
    <t>25ª</t>
  </si>
  <si>
    <t>JUN</t>
  </si>
  <si>
    <t>13º</t>
  </si>
  <si>
    <t>25º</t>
  </si>
  <si>
    <t>Cronograma</t>
  </si>
  <si>
    <t>Período</t>
  </si>
  <si>
    <t>Valor</t>
  </si>
  <si>
    <t>06/07/2020 a 05/08/2020</t>
  </si>
  <si>
    <t>06/08/2020 a 05/09/2020</t>
  </si>
  <si>
    <t>06/09/2020 a 05/10/2020</t>
  </si>
  <si>
    <t>06/10/2020 a 05/11/2020</t>
  </si>
  <si>
    <t>06/11/2020 a 05/12/2020</t>
  </si>
  <si>
    <t>06/12/2020 a 05/01/2021</t>
  </si>
  <si>
    <t>06/01/2021 a 05/02/2021</t>
  </si>
  <si>
    <t>06/02/2021 a 05/03/2021</t>
  </si>
  <si>
    <t>06/03/2021 a 05/04/2021</t>
  </si>
  <si>
    <t>06/04/2021 a 05/05/2021</t>
  </si>
  <si>
    <t>06/05/2021 a 05/06/2021</t>
  </si>
  <si>
    <t>06/06/2021 a 05/07/2021</t>
  </si>
  <si>
    <t>06/07/2021 a 05/08/2021</t>
  </si>
  <si>
    <t>06/08/2021 a 05/09/2021</t>
  </si>
  <si>
    <t>06/09/2021 a 05/10/2021</t>
  </si>
  <si>
    <t>06/10/2021 a 05/11/2021</t>
  </si>
  <si>
    <t>06/11/2021 a 05/12/2021</t>
  </si>
  <si>
    <t>06/12/2021 a 05/01/2022</t>
  </si>
  <si>
    <t>06/01/2022 a 05/02/2022</t>
  </si>
  <si>
    <t>06/02/2022 a 05/03/2022</t>
  </si>
  <si>
    <t>06/03/2022 a 05/04/2022</t>
  </si>
  <si>
    <t>06/04/2022 a 05/05/2022</t>
  </si>
  <si>
    <t>06/05/2022 a 05/06/2022</t>
  </si>
  <si>
    <t>06/06/2022 a 05/07/2022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</si>
</sst>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&quot;\ * #,##0.00_-;\-&quot;R$&quot;\ * #,##0.00_-;_-&quot;R$&quot;\ * &quot;-&quot;??_-;_-@"/>
    <numFmt numFmtId="165" formatCode="0.000"/>
    <numFmt numFmtId="166" formatCode="0.0000%"/>
    <numFmt numFmtId="167" formatCode="_-&quot;R$&quot;* #,##0.00_-;\-&quot;R$&quot;* #,##0.00_-;_-&quot;R$&quot;* &quot;-&quot;??_-;_-@"/>
  </numFmts>
  <fonts count="13">
    <font>
      <sz val="11.0"/>
      <color theme="1"/>
      <name val="Arial"/>
    </font>
    <font>
      <sz val="11.0"/>
      <color theme="1"/>
      <name val="Calibri"/>
    </font>
    <font>
      <b/>
      <sz val="14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1.0"/>
      <color theme="1"/>
      <name val="Calibri"/>
    </font>
    <font>
      <b/>
      <sz val="11.0"/>
      <color rgb="FF0070C0"/>
      <name val="Calibri"/>
    </font>
    <font>
      <b/>
      <sz val="11.0"/>
      <color rgb="FFFF0000"/>
      <name val="Calibri"/>
    </font>
    <font>
      <b/>
      <sz val="11.0"/>
    </font>
    <font>
      <sz val="11.0"/>
    </font>
    <font/>
    <font>
      <color theme="1"/>
      <name val="Calibri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2" fontId="5" numFmtId="0" xfId="0" applyBorder="1" applyFill="1" applyFont="1"/>
    <xf borderId="1" fillId="3" fontId="5" numFmtId="0" xfId="0" applyAlignment="1" applyBorder="1" applyFill="1" applyFont="1">
      <alignment horizontal="center"/>
    </xf>
    <xf borderId="1" fillId="3" fontId="6" numFmtId="0" xfId="0" applyAlignment="1" applyBorder="1" applyFont="1">
      <alignment horizontal="center"/>
    </xf>
    <xf borderId="1" fillId="3" fontId="7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1" fillId="3" fontId="5" numFmtId="0" xfId="0" applyBorder="1" applyFont="1"/>
    <xf borderId="1" fillId="0" fontId="1" numFmtId="164" xfId="0" applyBorder="1" applyFont="1" applyNumberFormat="1"/>
    <xf borderId="1" fillId="0" fontId="1" numFmtId="14" xfId="0" applyBorder="1" applyFont="1" applyNumberFormat="1"/>
    <xf borderId="1" fillId="0" fontId="3" numFmtId="10" xfId="0" applyBorder="1" applyFont="1" applyNumberFormat="1"/>
    <xf borderId="1" fillId="0" fontId="4" numFmtId="10" xfId="0" applyBorder="1" applyFont="1" applyNumberFormat="1"/>
    <xf borderId="0" fillId="0" fontId="1" numFmtId="164" xfId="0" applyFont="1" applyNumberFormat="1"/>
    <xf borderId="1" fillId="3" fontId="5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1" fillId="0" fontId="1" numFmtId="0" xfId="0" applyBorder="1" applyFont="1"/>
    <xf borderId="1" fillId="0" fontId="1" numFmtId="0" xfId="0" applyAlignment="1" applyBorder="1" applyFont="1">
      <alignment readingOrder="0"/>
    </xf>
    <xf borderId="1" fillId="3" fontId="8" numFmtId="0" xfId="0" applyAlignment="1" applyBorder="1" applyFont="1">
      <alignment readingOrder="0"/>
    </xf>
    <xf borderId="1" fillId="0" fontId="9" numFmtId="0" xfId="0" applyAlignment="1" applyBorder="1" applyFont="1">
      <alignment readingOrder="0"/>
    </xf>
    <xf borderId="0" fillId="0" fontId="10" numFmtId="0" xfId="0" applyAlignment="1" applyFont="1">
      <alignment readingOrder="0"/>
    </xf>
    <xf borderId="0" fillId="0" fontId="1" numFmtId="165" xfId="0" applyFont="1" applyNumberFormat="1"/>
    <xf borderId="1" fillId="0" fontId="9" numFmtId="164" xfId="0" applyAlignment="1" applyBorder="1" applyFont="1" applyNumberFormat="1">
      <alignment readingOrder="0"/>
    </xf>
    <xf borderId="1" fillId="2" fontId="1" numFmtId="164" xfId="0" applyBorder="1" applyFont="1" applyNumberFormat="1"/>
    <xf borderId="1" fillId="2" fontId="1" numFmtId="0" xfId="0" applyBorder="1" applyFont="1"/>
    <xf borderId="1" fillId="2" fontId="3" numFmtId="9" xfId="0" applyBorder="1" applyFont="1" applyNumberFormat="1"/>
    <xf borderId="1" fillId="2" fontId="4" numFmtId="166" xfId="0" applyBorder="1" applyFont="1" applyNumberFormat="1"/>
    <xf borderId="0" fillId="0" fontId="3" numFmtId="164" xfId="0" applyFont="1" applyNumberFormat="1"/>
    <xf borderId="0" fillId="0" fontId="4" numFmtId="164" xfId="0" applyFont="1" applyNumberFormat="1"/>
    <xf borderId="0" fillId="0" fontId="1" numFmtId="167" xfId="0" applyFont="1" applyNumberFormat="1"/>
    <xf borderId="0" fillId="0" fontId="1" numFmtId="0" xfId="0" applyAlignment="1" applyFont="1">
      <alignment shrinkToFit="0" wrapText="1"/>
    </xf>
    <xf borderId="2" fillId="0" fontId="5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2" fillId="0" fontId="1" numFmtId="0" xfId="0" applyBorder="1" applyFont="1"/>
    <xf borderId="2" fillId="0" fontId="1" numFmtId="40" xfId="0" applyAlignment="1" applyBorder="1" applyFont="1" applyNumberFormat="1">
      <alignment horizontal="center" vertical="center"/>
    </xf>
    <xf borderId="2" fillId="0" fontId="1" numFmtId="10" xfId="0" applyAlignment="1" applyBorder="1" applyFont="1" applyNumberFormat="1">
      <alignment horizontal="center" vertical="center"/>
    </xf>
    <xf borderId="3" fillId="0" fontId="5" numFmtId="0" xfId="0" applyAlignment="1" applyBorder="1" applyFont="1">
      <alignment horizontal="center" vertical="center"/>
    </xf>
    <xf borderId="4" fillId="0" fontId="10" numFmtId="0" xfId="0" applyBorder="1" applyFont="1"/>
    <xf borderId="5" fillId="0" fontId="10" numFmtId="0" xfId="0" applyBorder="1" applyFont="1"/>
    <xf borderId="2" fillId="0" fontId="5" numFmtId="4" xfId="0" applyAlignment="1" applyBorder="1" applyFont="1" applyNumberFormat="1">
      <alignment horizontal="center" vertical="center"/>
    </xf>
    <xf borderId="2" fillId="0" fontId="5" numFmtId="0" xfId="0" applyBorder="1" applyFont="1"/>
    <xf borderId="2" fillId="0" fontId="5" numFmtId="40" xfId="0" applyAlignment="1" applyBorder="1" applyFont="1" applyNumberFormat="1">
      <alignment horizontal="center" vertical="center"/>
    </xf>
    <xf borderId="6" fillId="0" fontId="1" numFmtId="164" xfId="0" applyAlignment="1" applyBorder="1" applyFont="1" applyNumberFormat="1">
      <alignment horizontal="center" vertical="center"/>
    </xf>
    <xf borderId="7" fillId="0" fontId="10" numFmtId="0" xfId="0" applyBorder="1" applyFont="1"/>
    <xf borderId="8" fillId="0" fontId="10" numFmtId="0" xfId="0" applyBorder="1" applyFont="1"/>
    <xf borderId="9" fillId="0" fontId="1" numFmtId="164" xfId="0" applyAlignment="1" applyBorder="1" applyFont="1" applyNumberFormat="1">
      <alignment horizontal="center" vertical="center"/>
    </xf>
    <xf borderId="6" fillId="0" fontId="1" numFmtId="164" xfId="0" applyAlignment="1" applyBorder="1" applyFont="1" applyNumberFormat="1">
      <alignment horizontal="center" readingOrder="0"/>
    </xf>
    <xf borderId="10" fillId="0" fontId="10" numFmtId="0" xfId="0" applyBorder="1" applyFont="1"/>
    <xf borderId="11" fillId="0" fontId="10" numFmtId="0" xfId="0" applyBorder="1" applyFont="1"/>
    <xf borderId="1" fillId="0" fontId="9" numFmtId="164" xfId="0" applyBorder="1" applyFont="1" applyNumberFormat="1"/>
    <xf borderId="1" fillId="0" fontId="11" numFmtId="0" xfId="0" applyBorder="1" applyFont="1"/>
    <xf borderId="0" fillId="0" fontId="1" numFmtId="0" xfId="0" applyAlignment="1" applyFont="1">
      <alignment vertical="bottom"/>
    </xf>
    <xf borderId="1" fillId="0" fontId="1" numFmtId="164" xfId="0" applyAlignment="1" applyBorder="1" applyFont="1" applyNumberFormat="1">
      <alignment horizontal="right" readingOrder="0" vertical="bottom"/>
    </xf>
    <xf borderId="0" fillId="0" fontId="1" numFmtId="164" xfId="0" applyAlignment="1" applyFont="1" applyNumberFormat="1">
      <alignment vertical="bottom"/>
    </xf>
    <xf borderId="1" fillId="0" fontId="5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1" numFmtId="0" xfId="0" applyAlignment="1" applyBorder="1" applyFont="1">
      <alignment readingOrder="0"/>
    </xf>
    <xf borderId="1" fillId="0" fontId="11" numFmtId="164" xfId="0" applyBorder="1" applyFont="1" applyNumberFormat="1"/>
    <xf borderId="1" fillId="0" fontId="10" numFmtId="0" xfId="0" applyAlignment="1" applyBorder="1" applyFont="1">
      <alignment horizontal="center" readingOrder="0"/>
    </xf>
    <xf borderId="1" fillId="0" fontId="10" numFmtId="0" xfId="0" applyAlignment="1" applyBorder="1" applyFont="1">
      <alignment readingOrder="0"/>
    </xf>
    <xf borderId="1" fillId="0" fontId="10" numFmtId="164" xfId="0" applyBorder="1" applyFont="1" applyNumberFormat="1"/>
    <xf borderId="1" fillId="0" fontId="12" numFmtId="0" xfId="0" applyAlignment="1" applyBorder="1" applyFont="1">
      <alignment horizontal="center" vertical="center"/>
    </xf>
    <xf borderId="0" fillId="0" fontId="10" numFmtId="164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7.63"/>
    <col customWidth="1" min="2" max="2" width="34.25"/>
    <col customWidth="1" min="3" max="3" width="21.5"/>
    <col customWidth="1" min="4" max="4" width="18.38"/>
    <col customWidth="1" min="5" max="5" width="15.13"/>
    <col customWidth="1" min="6" max="7" width="11.88"/>
    <col customWidth="1" min="8" max="8" width="19.0"/>
    <col customWidth="1" min="9" max="9" width="14.88"/>
    <col customWidth="1" min="10" max="10" width="12.0"/>
    <col customWidth="1" min="11" max="26" width="7.63"/>
  </cols>
  <sheetData>
    <row r="1">
      <c r="A1" s="1"/>
      <c r="B1" s="2" t="s">
        <v>0</v>
      </c>
      <c r="C1" s="1"/>
      <c r="D1" s="1"/>
      <c r="E1" s="1"/>
      <c r="F1" s="3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8" t="s">
        <v>7</v>
      </c>
      <c r="H3" s="6" t="s">
        <v>8</v>
      </c>
      <c r="I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0" t="s">
        <v>9</v>
      </c>
      <c r="B4" s="11"/>
      <c r="C4" s="12" t="s">
        <v>10</v>
      </c>
      <c r="D4" s="11">
        <v>14368.04</v>
      </c>
      <c r="E4" s="11"/>
      <c r="F4" s="13"/>
      <c r="G4" s="14"/>
      <c r="H4" s="12" t="s">
        <v>11</v>
      </c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6" t="s">
        <v>12</v>
      </c>
      <c r="B5" s="17" t="s">
        <v>13</v>
      </c>
      <c r="C5" s="12"/>
      <c r="D5" s="11"/>
      <c r="E5" s="11"/>
      <c r="F5" s="13"/>
      <c r="G5" s="14"/>
      <c r="H5" s="12"/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0" t="s">
        <v>14</v>
      </c>
      <c r="B6" s="11" t="s">
        <v>15</v>
      </c>
      <c r="C6" s="18"/>
      <c r="D6" s="11"/>
      <c r="E6" s="11"/>
      <c r="F6" s="13"/>
      <c r="G6" s="14"/>
      <c r="H6" s="18" t="s">
        <v>16</v>
      </c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0" t="s">
        <v>17</v>
      </c>
      <c r="B7" s="11" t="s">
        <v>18</v>
      </c>
      <c r="C7" s="18"/>
      <c r="D7" s="11"/>
      <c r="E7" s="11"/>
      <c r="F7" s="13"/>
      <c r="G7" s="14"/>
      <c r="H7" s="18" t="s">
        <v>19</v>
      </c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0" t="s">
        <v>20</v>
      </c>
      <c r="B8" s="11" t="s">
        <v>15</v>
      </c>
      <c r="C8" s="12"/>
      <c r="D8" s="11"/>
      <c r="E8" s="11"/>
      <c r="F8" s="13"/>
      <c r="G8" s="14"/>
      <c r="H8" s="12" t="s">
        <v>21</v>
      </c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6" t="s">
        <v>22</v>
      </c>
      <c r="B9" s="17" t="s">
        <v>23</v>
      </c>
      <c r="C9" s="12"/>
      <c r="D9" s="11"/>
      <c r="E9" s="11"/>
      <c r="F9" s="13"/>
      <c r="G9" s="14"/>
      <c r="H9" s="12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0" t="s">
        <v>24</v>
      </c>
      <c r="B10" s="11"/>
      <c r="C10" s="12" t="s">
        <v>25</v>
      </c>
      <c r="D10" s="11"/>
      <c r="E10" s="11"/>
      <c r="F10" s="13"/>
      <c r="G10" s="14"/>
      <c r="H10" s="12" t="s">
        <v>26</v>
      </c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6" t="s">
        <v>27</v>
      </c>
      <c r="B11" s="17" t="s">
        <v>28</v>
      </c>
      <c r="C11" s="12"/>
      <c r="D11" s="11"/>
      <c r="E11" s="11"/>
      <c r="F11" s="13"/>
      <c r="G11" s="14"/>
      <c r="H11" s="12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6" t="s">
        <v>29</v>
      </c>
      <c r="B12" s="11" t="s">
        <v>15</v>
      </c>
      <c r="C12" s="12"/>
      <c r="D12" s="11"/>
      <c r="E12" s="11"/>
      <c r="F12" s="13"/>
      <c r="G12" s="14"/>
      <c r="H12" s="19" t="s">
        <v>30</v>
      </c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6" t="s">
        <v>31</v>
      </c>
      <c r="B13" s="11"/>
      <c r="C13" s="19" t="s">
        <v>32</v>
      </c>
      <c r="D13" s="11"/>
      <c r="E13" s="11"/>
      <c r="F13" s="13"/>
      <c r="G13" s="14"/>
      <c r="H13" s="19" t="s">
        <v>33</v>
      </c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6" t="s">
        <v>34</v>
      </c>
      <c r="B14" s="11" t="s">
        <v>35</v>
      </c>
      <c r="C14" s="18"/>
      <c r="D14" s="11"/>
      <c r="E14" s="11"/>
      <c r="F14" s="13"/>
      <c r="G14" s="14"/>
      <c r="H14" s="18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20" t="s">
        <v>36</v>
      </c>
      <c r="B15" s="11"/>
      <c r="C15" s="21" t="s">
        <v>37</v>
      </c>
      <c r="D15" s="11"/>
      <c r="E15" s="11"/>
      <c r="F15" s="13"/>
      <c r="G15" s="14"/>
      <c r="H15" s="22" t="s">
        <v>38</v>
      </c>
      <c r="I15" s="15"/>
      <c r="J15" s="2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20" t="s">
        <v>39</v>
      </c>
      <c r="B16" s="24"/>
      <c r="C16" s="18"/>
      <c r="D16" s="11"/>
      <c r="E16" s="11"/>
      <c r="F16" s="13"/>
      <c r="G16" s="14"/>
      <c r="H16" s="18"/>
      <c r="I16" s="15"/>
      <c r="J16" s="2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0"/>
      <c r="B17" s="11"/>
      <c r="C17" s="18"/>
      <c r="D17" s="11"/>
      <c r="E17" s="11"/>
      <c r="F17" s="13"/>
      <c r="G17" s="14"/>
      <c r="H17" s="18"/>
      <c r="I17" s="15"/>
      <c r="J17" s="2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0"/>
      <c r="B18" s="11"/>
      <c r="C18" s="18"/>
      <c r="D18" s="11"/>
      <c r="E18" s="11"/>
      <c r="F18" s="13"/>
      <c r="G18" s="14"/>
      <c r="H18" s="18"/>
      <c r="I18" s="15"/>
      <c r="J18" s="2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5" t="s">
        <v>40</v>
      </c>
      <c r="B19" s="25"/>
      <c r="C19" s="26"/>
      <c r="D19" s="25">
        <f t="shared" ref="D19:G19" si="1">SUM(D4:D18)</f>
        <v>14368.04</v>
      </c>
      <c r="E19" s="25">
        <f t="shared" si="1"/>
        <v>0</v>
      </c>
      <c r="F19" s="27">
        <f t="shared" si="1"/>
        <v>0</v>
      </c>
      <c r="G19" s="28">
        <f t="shared" si="1"/>
        <v>0</v>
      </c>
      <c r="H19" s="26"/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5"/>
      <c r="C20" s="1"/>
      <c r="D20" s="15"/>
      <c r="E20" s="15"/>
      <c r="F20" s="29"/>
      <c r="G20" s="3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5"/>
      <c r="E21" s="1"/>
      <c r="F21" s="3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 t="s">
        <v>41</v>
      </c>
      <c r="B22" s="1"/>
      <c r="C22" s="1"/>
      <c r="D22" s="15"/>
      <c r="E22" s="1"/>
      <c r="F22" s="3"/>
      <c r="G22" s="4"/>
      <c r="H22" s="1"/>
      <c r="I22" s="3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 t="s">
        <v>42</v>
      </c>
      <c r="B23" s="1"/>
      <c r="C23" s="1"/>
      <c r="D23" s="1"/>
      <c r="E23" s="1"/>
      <c r="F23" s="3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31"/>
      <c r="E24" s="1"/>
      <c r="F24" s="3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32" t="s">
        <v>43</v>
      </c>
      <c r="B25" s="1"/>
      <c r="C25" s="1"/>
      <c r="D25" s="1"/>
      <c r="E25" s="1"/>
      <c r="F25" s="3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 t="s">
        <v>44</v>
      </c>
      <c r="B26" s="1" t="s">
        <v>45</v>
      </c>
      <c r="C26" s="1"/>
      <c r="D26" s="1"/>
      <c r="E26" s="1"/>
      <c r="F26" s="3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3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3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3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3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3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3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3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3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3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3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3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3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3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3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3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3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3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3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3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3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3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3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3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3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3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3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3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3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3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3"/>
      <c r="G56" s="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3"/>
      <c r="G57" s="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3"/>
      <c r="G58" s="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3"/>
      <c r="G59" s="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3"/>
      <c r="G60" s="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3"/>
      <c r="G61" s="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3"/>
      <c r="G62" s="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3"/>
      <c r="G63" s="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3"/>
      <c r="G64" s="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3"/>
      <c r="G65" s="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3"/>
      <c r="G66" s="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3"/>
      <c r="G67" s="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3"/>
      <c r="G68" s="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3"/>
      <c r="G69" s="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3"/>
      <c r="G70" s="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3"/>
      <c r="G71" s="4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3"/>
      <c r="G72" s="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3"/>
      <c r="G73" s="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3"/>
      <c r="G74" s="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3"/>
      <c r="G75" s="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3"/>
      <c r="G76" s="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3"/>
      <c r="G77" s="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3"/>
      <c r="G78" s="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3"/>
      <c r="G79" s="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3"/>
      <c r="G80" s="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3"/>
      <c r="G81" s="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3"/>
      <c r="G82" s="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3"/>
      <c r="G83" s="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3"/>
      <c r="G84" s="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3"/>
      <c r="G85" s="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3"/>
      <c r="G86" s="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3"/>
      <c r="G87" s="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3"/>
      <c r="G88" s="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3"/>
      <c r="G89" s="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3"/>
      <c r="G90" s="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3"/>
      <c r="G91" s="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3"/>
      <c r="G92" s="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3"/>
      <c r="G93" s="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3"/>
      <c r="G94" s="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3"/>
      <c r="G95" s="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3"/>
      <c r="G96" s="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3"/>
      <c r="G97" s="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3"/>
      <c r="G98" s="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3"/>
      <c r="G99" s="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3"/>
      <c r="G100" s="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3"/>
      <c r="G101" s="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3"/>
      <c r="G102" s="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3"/>
      <c r="G103" s="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3"/>
      <c r="G104" s="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3"/>
      <c r="G105" s="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3"/>
      <c r="G106" s="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3"/>
      <c r="G107" s="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3"/>
      <c r="G108" s="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3"/>
      <c r="G109" s="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3"/>
      <c r="G110" s="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3"/>
      <c r="G111" s="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3"/>
      <c r="G112" s="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3"/>
      <c r="G113" s="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3"/>
      <c r="G114" s="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3"/>
      <c r="G115" s="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3"/>
      <c r="G116" s="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3"/>
      <c r="G117" s="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3"/>
      <c r="G118" s="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3"/>
      <c r="G119" s="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3"/>
      <c r="G120" s="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3"/>
      <c r="G121" s="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3"/>
      <c r="G122" s="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3"/>
      <c r="G123" s="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3"/>
      <c r="G124" s="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3"/>
      <c r="G125" s="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3"/>
      <c r="G126" s="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3"/>
      <c r="G127" s="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3"/>
      <c r="G128" s="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3"/>
      <c r="G129" s="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3"/>
      <c r="G130" s="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3"/>
      <c r="G131" s="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3"/>
      <c r="G132" s="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3"/>
      <c r="G133" s="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3"/>
      <c r="G134" s="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3"/>
      <c r="G135" s="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3"/>
      <c r="G136" s="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3"/>
      <c r="G137" s="4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3"/>
      <c r="G138" s="4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3"/>
      <c r="G139" s="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3"/>
      <c r="G140" s="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3"/>
      <c r="G141" s="4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3"/>
      <c r="G142" s="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3"/>
      <c r="G143" s="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3"/>
      <c r="G144" s="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3"/>
      <c r="G145" s="4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3"/>
      <c r="G146" s="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3"/>
      <c r="G147" s="4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3"/>
      <c r="G148" s="4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3"/>
      <c r="G149" s="4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3"/>
      <c r="G150" s="4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3"/>
      <c r="G151" s="4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3"/>
      <c r="G152" s="4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3"/>
      <c r="G153" s="4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3"/>
      <c r="G154" s="4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3"/>
      <c r="G155" s="4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3"/>
      <c r="G156" s="4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3"/>
      <c r="G157" s="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3"/>
      <c r="G158" s="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3"/>
      <c r="G159" s="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3"/>
      <c r="G160" s="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3"/>
      <c r="G161" s="4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3"/>
      <c r="G162" s="4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3"/>
      <c r="G163" s="4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3"/>
      <c r="G164" s="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3"/>
      <c r="G165" s="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3"/>
      <c r="G166" s="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3"/>
      <c r="G167" s="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3"/>
      <c r="G168" s="4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3"/>
      <c r="G169" s="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3"/>
      <c r="G170" s="4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3"/>
      <c r="G171" s="4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3"/>
      <c r="G172" s="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3"/>
      <c r="G173" s="4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3"/>
      <c r="G174" s="4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3"/>
      <c r="G175" s="4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3"/>
      <c r="G176" s="4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3"/>
      <c r="G177" s="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3"/>
      <c r="G178" s="4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3"/>
      <c r="G179" s="4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3"/>
      <c r="G180" s="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3"/>
      <c r="G181" s="4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3"/>
      <c r="G182" s="4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3"/>
      <c r="G183" s="4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3"/>
      <c r="G184" s="4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3"/>
      <c r="G185" s="4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3"/>
      <c r="G186" s="4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3"/>
      <c r="G187" s="4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3"/>
      <c r="G188" s="4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3"/>
      <c r="G189" s="4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3"/>
      <c r="G190" s="4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3"/>
      <c r="G191" s="4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3"/>
      <c r="G192" s="4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3"/>
      <c r="G193" s="4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3"/>
      <c r="G194" s="4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3"/>
      <c r="G195" s="4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3"/>
      <c r="G196" s="4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3"/>
      <c r="G197" s="4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3"/>
      <c r="G198" s="4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3"/>
      <c r="G199" s="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3"/>
      <c r="G200" s="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3"/>
      <c r="G201" s="4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3"/>
      <c r="G202" s="4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3"/>
      <c r="G203" s="4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3"/>
      <c r="G204" s="4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3"/>
      <c r="G205" s="4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3"/>
      <c r="G206" s="4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3"/>
      <c r="G207" s="4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3"/>
      <c r="G208" s="4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3"/>
      <c r="G209" s="4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3"/>
      <c r="G210" s="4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3"/>
      <c r="G211" s="4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3"/>
      <c r="G212" s="4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3"/>
      <c r="G213" s="4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3"/>
      <c r="G214" s="4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3"/>
      <c r="G215" s="4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3"/>
      <c r="G216" s="4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3"/>
      <c r="G217" s="4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3"/>
      <c r="G218" s="4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3"/>
      <c r="G219" s="4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3"/>
      <c r="G220" s="4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3"/>
      <c r="G221" s="4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3"/>
      <c r="G222" s="4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3"/>
      <c r="G223" s="4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3"/>
      <c r="G224" s="4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3"/>
      <c r="G225" s="4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3"/>
      <c r="G226" s="4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3"/>
      <c r="G227" s="4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3"/>
      <c r="G228" s="4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3"/>
      <c r="G229" s="4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3"/>
      <c r="G230" s="4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3"/>
      <c r="G231" s="4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3"/>
      <c r="G232" s="4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3"/>
      <c r="G233" s="4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3"/>
      <c r="G234" s="4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3"/>
      <c r="G235" s="4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3"/>
      <c r="G236" s="4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3"/>
      <c r="G237" s="4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3"/>
      <c r="G238" s="4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3"/>
      <c r="G239" s="4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3"/>
      <c r="G240" s="4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3"/>
      <c r="G241" s="4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3"/>
      <c r="G242" s="4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3"/>
      <c r="G243" s="4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3"/>
      <c r="G244" s="4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3"/>
      <c r="G245" s="4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3"/>
      <c r="G246" s="4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3"/>
      <c r="G247" s="4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3"/>
      <c r="G248" s="4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3"/>
      <c r="G249" s="4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3"/>
      <c r="G250" s="4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3"/>
      <c r="G251" s="4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3"/>
      <c r="G252" s="4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3"/>
      <c r="G253" s="4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3"/>
      <c r="G254" s="4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3"/>
      <c r="G255" s="4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3"/>
      <c r="G256" s="4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3"/>
      <c r="G257" s="4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3"/>
      <c r="G258" s="4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3"/>
      <c r="G259" s="4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3"/>
      <c r="G260" s="4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3"/>
      <c r="G261" s="4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3"/>
      <c r="G262" s="4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3"/>
      <c r="G263" s="4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3"/>
      <c r="G264" s="4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3"/>
      <c r="G265" s="4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3"/>
      <c r="G266" s="4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3"/>
      <c r="G267" s="4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3"/>
      <c r="G268" s="4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3"/>
      <c r="G269" s="4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3"/>
      <c r="G270" s="4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3"/>
      <c r="G271" s="4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3"/>
      <c r="G272" s="4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3"/>
      <c r="G273" s="4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3"/>
      <c r="G274" s="4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3"/>
      <c r="G275" s="4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3"/>
      <c r="G276" s="4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3"/>
      <c r="G277" s="4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3"/>
      <c r="G278" s="4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3"/>
      <c r="G279" s="4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3"/>
      <c r="G280" s="4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3"/>
      <c r="G281" s="4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3"/>
      <c r="G282" s="4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3"/>
      <c r="G283" s="4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3"/>
      <c r="G284" s="4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3"/>
      <c r="G285" s="4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3"/>
      <c r="G286" s="4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3"/>
      <c r="G287" s="4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3"/>
      <c r="G288" s="4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3"/>
      <c r="G289" s="4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3"/>
      <c r="G290" s="4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3"/>
      <c r="G291" s="4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3"/>
      <c r="G292" s="4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3"/>
      <c r="G293" s="4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3"/>
      <c r="G294" s="4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3"/>
      <c r="G295" s="4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3"/>
      <c r="G296" s="4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3"/>
      <c r="G297" s="4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3"/>
      <c r="G298" s="4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3"/>
      <c r="G299" s="4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3"/>
      <c r="G300" s="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3"/>
      <c r="G301" s="4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3"/>
      <c r="G302" s="4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3"/>
      <c r="G303" s="4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3"/>
      <c r="G304" s="4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3"/>
      <c r="G305" s="4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3"/>
      <c r="G306" s="4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3"/>
      <c r="G307" s="4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3"/>
      <c r="G308" s="4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3"/>
      <c r="G309" s="4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3"/>
      <c r="G310" s="4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3"/>
      <c r="G311" s="4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3"/>
      <c r="G312" s="4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3"/>
      <c r="G313" s="4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3"/>
      <c r="G314" s="4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3"/>
      <c r="G315" s="4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3"/>
      <c r="G316" s="4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3"/>
      <c r="G317" s="4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3"/>
      <c r="G318" s="4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3"/>
      <c r="G319" s="4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3"/>
      <c r="G320" s="4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3"/>
      <c r="G321" s="4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3"/>
      <c r="G322" s="4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3"/>
      <c r="G323" s="4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3"/>
      <c r="G324" s="4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3"/>
      <c r="G325" s="4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3"/>
      <c r="G326" s="4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3"/>
      <c r="G327" s="4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3"/>
      <c r="G328" s="4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3"/>
      <c r="G329" s="4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3"/>
      <c r="G330" s="4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3"/>
      <c r="G331" s="4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3"/>
      <c r="G332" s="4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3"/>
      <c r="G333" s="4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3"/>
      <c r="G334" s="4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3"/>
      <c r="G335" s="4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3"/>
      <c r="G336" s="4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3"/>
      <c r="G337" s="4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3"/>
      <c r="G338" s="4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3"/>
      <c r="G339" s="4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3"/>
      <c r="G340" s="4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3"/>
      <c r="G341" s="4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3"/>
      <c r="G342" s="4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3"/>
      <c r="G343" s="4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3"/>
      <c r="G344" s="4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3"/>
      <c r="G345" s="4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3"/>
      <c r="G346" s="4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3"/>
      <c r="G347" s="4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3"/>
      <c r="G348" s="4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3"/>
      <c r="G349" s="4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3"/>
      <c r="G350" s="4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3"/>
      <c r="G351" s="4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3"/>
      <c r="G352" s="4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3"/>
      <c r="G353" s="4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3"/>
      <c r="G354" s="4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3"/>
      <c r="G355" s="4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3"/>
      <c r="G356" s="4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3"/>
      <c r="G357" s="4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3"/>
      <c r="G358" s="4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3"/>
      <c r="G359" s="4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3"/>
      <c r="G360" s="4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3"/>
      <c r="G361" s="4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3"/>
      <c r="G362" s="4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3"/>
      <c r="G363" s="4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3"/>
      <c r="G364" s="4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3"/>
      <c r="G365" s="4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3"/>
      <c r="G366" s="4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3"/>
      <c r="G367" s="4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3"/>
      <c r="G368" s="4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3"/>
      <c r="G369" s="4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3"/>
      <c r="G370" s="4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3"/>
      <c r="G371" s="4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3"/>
      <c r="G372" s="4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3"/>
      <c r="G373" s="4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3"/>
      <c r="G374" s="4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3"/>
      <c r="G375" s="4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3"/>
      <c r="G376" s="4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3"/>
      <c r="G377" s="4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3"/>
      <c r="G378" s="4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3"/>
      <c r="G379" s="4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3"/>
      <c r="G380" s="4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3"/>
      <c r="G381" s="4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3"/>
      <c r="G382" s="4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3"/>
      <c r="G383" s="4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3"/>
      <c r="G384" s="4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3"/>
      <c r="G385" s="4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3"/>
      <c r="G386" s="4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3"/>
      <c r="G387" s="4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3"/>
      <c r="G388" s="4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3"/>
      <c r="G389" s="4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3"/>
      <c r="G390" s="4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3"/>
      <c r="G391" s="4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3"/>
      <c r="G392" s="4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3"/>
      <c r="G393" s="4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3"/>
      <c r="G394" s="4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3"/>
      <c r="G395" s="4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3"/>
      <c r="G396" s="4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3"/>
      <c r="G397" s="4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3"/>
      <c r="G398" s="4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3"/>
      <c r="G399" s="4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3"/>
      <c r="G400" s="4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3"/>
      <c r="G401" s="4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3"/>
      <c r="G402" s="4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3"/>
      <c r="G403" s="4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3"/>
      <c r="G404" s="4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3"/>
      <c r="G405" s="4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3"/>
      <c r="G406" s="4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3"/>
      <c r="G407" s="4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3"/>
      <c r="G408" s="4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3"/>
      <c r="G409" s="4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3"/>
      <c r="G410" s="4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3"/>
      <c r="G411" s="4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3"/>
      <c r="G412" s="4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3"/>
      <c r="G413" s="4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3"/>
      <c r="G414" s="4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3"/>
      <c r="G415" s="4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3"/>
      <c r="G416" s="4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3"/>
      <c r="G417" s="4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3"/>
      <c r="G418" s="4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3"/>
      <c r="G419" s="4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3"/>
      <c r="G420" s="4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3"/>
      <c r="G421" s="4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3"/>
      <c r="G422" s="4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3"/>
      <c r="G423" s="4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3"/>
      <c r="G424" s="4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3"/>
      <c r="G425" s="4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3"/>
      <c r="G426" s="4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3"/>
      <c r="G427" s="4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3"/>
      <c r="G428" s="4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3"/>
      <c r="G429" s="4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3"/>
      <c r="G430" s="4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3"/>
      <c r="G431" s="4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3"/>
      <c r="G432" s="4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3"/>
      <c r="G433" s="4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3"/>
      <c r="G434" s="4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3"/>
      <c r="G435" s="4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3"/>
      <c r="G436" s="4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3"/>
      <c r="G437" s="4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3"/>
      <c r="G438" s="4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3"/>
      <c r="G439" s="4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3"/>
      <c r="G440" s="4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3"/>
      <c r="G441" s="4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3"/>
      <c r="G442" s="4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3"/>
      <c r="G443" s="4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3"/>
      <c r="G444" s="4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3"/>
      <c r="G445" s="4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3"/>
      <c r="G446" s="4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3"/>
      <c r="G447" s="4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3"/>
      <c r="G448" s="4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3"/>
      <c r="G449" s="4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3"/>
      <c r="G450" s="4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3"/>
      <c r="G451" s="4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3"/>
      <c r="G452" s="4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3"/>
      <c r="G453" s="4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3"/>
      <c r="G454" s="4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3"/>
      <c r="G455" s="4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3"/>
      <c r="G456" s="4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3"/>
      <c r="G457" s="4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3"/>
      <c r="G458" s="4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3"/>
      <c r="G459" s="4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3"/>
      <c r="G460" s="4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3"/>
      <c r="G461" s="4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3"/>
      <c r="G462" s="4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3"/>
      <c r="G463" s="4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3"/>
      <c r="G464" s="4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3"/>
      <c r="G465" s="4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3"/>
      <c r="G466" s="4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3"/>
      <c r="G467" s="4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3"/>
      <c r="G468" s="4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3"/>
      <c r="G469" s="4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3"/>
      <c r="G470" s="4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3"/>
      <c r="G471" s="4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3"/>
      <c r="G472" s="4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3"/>
      <c r="G473" s="4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3"/>
      <c r="G474" s="4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3"/>
      <c r="G475" s="4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3"/>
      <c r="G476" s="4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3"/>
      <c r="G477" s="4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3"/>
      <c r="G478" s="4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3"/>
      <c r="G479" s="4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3"/>
      <c r="G480" s="4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3"/>
      <c r="G481" s="4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3"/>
      <c r="G482" s="4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3"/>
      <c r="G483" s="4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3"/>
      <c r="G484" s="4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3"/>
      <c r="G485" s="4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3"/>
      <c r="G486" s="4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3"/>
      <c r="G487" s="4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3"/>
      <c r="G488" s="4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3"/>
      <c r="G489" s="4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3"/>
      <c r="G490" s="4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3"/>
      <c r="G491" s="4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3"/>
      <c r="G492" s="4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3"/>
      <c r="G493" s="4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3"/>
      <c r="G494" s="4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3"/>
      <c r="G495" s="4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3"/>
      <c r="G496" s="4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3"/>
      <c r="G497" s="4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3"/>
      <c r="G498" s="4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3"/>
      <c r="G499" s="4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3"/>
      <c r="G500" s="4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3"/>
      <c r="G501" s="4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3"/>
      <c r="G502" s="4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3"/>
      <c r="G503" s="4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3"/>
      <c r="G504" s="4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3"/>
      <c r="G505" s="4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3"/>
      <c r="G506" s="4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3"/>
      <c r="G507" s="4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3"/>
      <c r="G508" s="4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3"/>
      <c r="G509" s="4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3"/>
      <c r="G510" s="4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3"/>
      <c r="G511" s="4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3"/>
      <c r="G512" s="4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3"/>
      <c r="G513" s="4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3"/>
      <c r="G514" s="4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3"/>
      <c r="G515" s="4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3"/>
      <c r="G516" s="4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3"/>
      <c r="G517" s="4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3"/>
      <c r="G518" s="4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3"/>
      <c r="G519" s="4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3"/>
      <c r="G520" s="4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3"/>
      <c r="G521" s="4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3"/>
      <c r="G522" s="4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3"/>
      <c r="G523" s="4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3"/>
      <c r="G524" s="4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3"/>
      <c r="G525" s="4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3"/>
      <c r="G526" s="4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3"/>
      <c r="G527" s="4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3"/>
      <c r="G528" s="4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3"/>
      <c r="G529" s="4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3"/>
      <c r="G530" s="4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3"/>
      <c r="G531" s="4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3"/>
      <c r="G532" s="4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3"/>
      <c r="G533" s="4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3"/>
      <c r="G534" s="4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3"/>
      <c r="G535" s="4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3"/>
      <c r="G536" s="4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3"/>
      <c r="G537" s="4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3"/>
      <c r="G538" s="4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3"/>
      <c r="G539" s="4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3"/>
      <c r="G540" s="4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3"/>
      <c r="G541" s="4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3"/>
      <c r="G542" s="4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3"/>
      <c r="G543" s="4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3"/>
      <c r="G544" s="4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3"/>
      <c r="G545" s="4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3"/>
      <c r="G546" s="4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3"/>
      <c r="G547" s="4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3"/>
      <c r="G548" s="4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3"/>
      <c r="G549" s="4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3"/>
      <c r="G550" s="4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3"/>
      <c r="G551" s="4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3"/>
      <c r="G552" s="4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3"/>
      <c r="G553" s="4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3"/>
      <c r="G554" s="4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3"/>
      <c r="G555" s="4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3"/>
      <c r="G556" s="4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3"/>
      <c r="G557" s="4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3"/>
      <c r="G558" s="4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3"/>
      <c r="G559" s="4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3"/>
      <c r="G560" s="4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3"/>
      <c r="G561" s="4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3"/>
      <c r="G562" s="4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3"/>
      <c r="G563" s="4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3"/>
      <c r="G564" s="4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3"/>
      <c r="G565" s="4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3"/>
      <c r="G566" s="4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3"/>
      <c r="G567" s="4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3"/>
      <c r="G568" s="4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3"/>
      <c r="G569" s="4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3"/>
      <c r="G570" s="4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3"/>
      <c r="G571" s="4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3"/>
      <c r="G572" s="4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3"/>
      <c r="G573" s="4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3"/>
      <c r="G574" s="4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3"/>
      <c r="G575" s="4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3"/>
      <c r="G576" s="4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3"/>
      <c r="G577" s="4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3"/>
      <c r="G578" s="4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3"/>
      <c r="G579" s="4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3"/>
      <c r="G580" s="4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3"/>
      <c r="G581" s="4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3"/>
      <c r="G582" s="4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3"/>
      <c r="G583" s="4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3"/>
      <c r="G584" s="4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3"/>
      <c r="G585" s="4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3"/>
      <c r="G586" s="4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3"/>
      <c r="G587" s="4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3"/>
      <c r="G588" s="4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3"/>
      <c r="G589" s="4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3"/>
      <c r="G590" s="4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3"/>
      <c r="G591" s="4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3"/>
      <c r="G592" s="4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3"/>
      <c r="G593" s="4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3"/>
      <c r="G594" s="4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3"/>
      <c r="G595" s="4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3"/>
      <c r="G596" s="4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3"/>
      <c r="G597" s="4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3"/>
      <c r="G598" s="4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3"/>
      <c r="G599" s="4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3"/>
      <c r="G600" s="4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3"/>
      <c r="G601" s="4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3"/>
      <c r="G602" s="4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3"/>
      <c r="G603" s="4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3"/>
      <c r="G604" s="4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3"/>
      <c r="G605" s="4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3"/>
      <c r="G606" s="4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3"/>
      <c r="G607" s="4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3"/>
      <c r="G608" s="4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3"/>
      <c r="G609" s="4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3"/>
      <c r="G610" s="4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3"/>
      <c r="G611" s="4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3"/>
      <c r="G612" s="4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3"/>
      <c r="G613" s="4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3"/>
      <c r="G614" s="4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3"/>
      <c r="G615" s="4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3"/>
      <c r="G616" s="4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3"/>
      <c r="G617" s="4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3"/>
      <c r="G618" s="4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3"/>
      <c r="G619" s="4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3"/>
      <c r="G620" s="4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3"/>
      <c r="G621" s="4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3"/>
      <c r="G622" s="4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3"/>
      <c r="G623" s="4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3"/>
      <c r="G624" s="4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3"/>
      <c r="G625" s="4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3"/>
      <c r="G626" s="4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3"/>
      <c r="G627" s="4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3"/>
      <c r="G628" s="4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3"/>
      <c r="G629" s="4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3"/>
      <c r="G630" s="4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3"/>
      <c r="G631" s="4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3"/>
      <c r="G632" s="4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3"/>
      <c r="G633" s="4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3"/>
      <c r="G634" s="4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3"/>
      <c r="G635" s="4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3"/>
      <c r="G636" s="4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3"/>
      <c r="G637" s="4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3"/>
      <c r="G638" s="4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3"/>
      <c r="G639" s="4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3"/>
      <c r="G640" s="4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3"/>
      <c r="G641" s="4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3"/>
      <c r="G642" s="4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3"/>
      <c r="G643" s="4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3"/>
      <c r="G644" s="4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3"/>
      <c r="G645" s="4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3"/>
      <c r="G646" s="4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3"/>
      <c r="G647" s="4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3"/>
      <c r="G648" s="4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3"/>
      <c r="G649" s="4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3"/>
      <c r="G650" s="4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3"/>
      <c r="G651" s="4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3"/>
      <c r="G652" s="4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3"/>
      <c r="G653" s="4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3"/>
      <c r="G654" s="4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3"/>
      <c r="G655" s="4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3"/>
      <c r="G656" s="4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3"/>
      <c r="G657" s="4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3"/>
      <c r="G658" s="4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3"/>
      <c r="G659" s="4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3"/>
      <c r="G660" s="4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3"/>
      <c r="G661" s="4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3"/>
      <c r="G662" s="4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3"/>
      <c r="G663" s="4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3"/>
      <c r="G664" s="4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3"/>
      <c r="G665" s="4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3"/>
      <c r="G666" s="4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3"/>
      <c r="G667" s="4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3"/>
      <c r="G668" s="4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3"/>
      <c r="G669" s="4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3"/>
      <c r="G670" s="4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3"/>
      <c r="G671" s="4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3"/>
      <c r="G672" s="4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3"/>
      <c r="G673" s="4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3"/>
      <c r="G674" s="4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3"/>
      <c r="G675" s="4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3"/>
      <c r="G676" s="4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3"/>
      <c r="G677" s="4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3"/>
      <c r="G678" s="4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3"/>
      <c r="G679" s="4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3"/>
      <c r="G680" s="4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3"/>
      <c r="G681" s="4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3"/>
      <c r="G682" s="4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3"/>
      <c r="G683" s="4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3"/>
      <c r="G684" s="4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3"/>
      <c r="G685" s="4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3"/>
      <c r="G686" s="4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3"/>
      <c r="G687" s="4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3"/>
      <c r="G688" s="4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3"/>
      <c r="G689" s="4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3"/>
      <c r="G690" s="4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3"/>
      <c r="G691" s="4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3"/>
      <c r="G692" s="4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3"/>
      <c r="G693" s="4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3"/>
      <c r="G694" s="4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3"/>
      <c r="G695" s="4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3"/>
      <c r="G696" s="4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3"/>
      <c r="G697" s="4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3"/>
      <c r="G698" s="4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3"/>
      <c r="G699" s="4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3"/>
      <c r="G700" s="4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3"/>
      <c r="G701" s="4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3"/>
      <c r="G702" s="4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3"/>
      <c r="G703" s="4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3"/>
      <c r="G704" s="4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3"/>
      <c r="G705" s="4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3"/>
      <c r="G706" s="4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3"/>
      <c r="G707" s="4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3"/>
      <c r="G708" s="4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3"/>
      <c r="G709" s="4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3"/>
      <c r="G710" s="4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3"/>
      <c r="G711" s="4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3"/>
      <c r="G712" s="4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3"/>
      <c r="G713" s="4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3"/>
      <c r="G714" s="4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3"/>
      <c r="G715" s="4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3"/>
      <c r="G716" s="4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3"/>
      <c r="G717" s="4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3"/>
      <c r="G718" s="4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3"/>
      <c r="G719" s="4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3"/>
      <c r="G720" s="4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3"/>
      <c r="G721" s="4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3"/>
      <c r="G722" s="4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3"/>
      <c r="G723" s="4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3"/>
      <c r="G724" s="4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3"/>
      <c r="G725" s="4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3"/>
      <c r="G726" s="4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3"/>
      <c r="G727" s="4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3"/>
      <c r="G728" s="4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3"/>
      <c r="G729" s="4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3"/>
      <c r="G730" s="4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3"/>
      <c r="G731" s="4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3"/>
      <c r="G732" s="4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3"/>
      <c r="G733" s="4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3"/>
      <c r="G734" s="4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3"/>
      <c r="G735" s="4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3"/>
      <c r="G736" s="4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3"/>
      <c r="G737" s="4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3"/>
      <c r="G738" s="4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3"/>
      <c r="G739" s="4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3"/>
      <c r="G740" s="4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3"/>
      <c r="G741" s="4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3"/>
      <c r="G742" s="4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3"/>
      <c r="G743" s="4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3"/>
      <c r="G744" s="4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3"/>
      <c r="G745" s="4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3"/>
      <c r="G746" s="4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3"/>
      <c r="G747" s="4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3"/>
      <c r="G748" s="4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3"/>
      <c r="G749" s="4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3"/>
      <c r="G750" s="4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3"/>
      <c r="G751" s="4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3"/>
      <c r="G752" s="4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3"/>
      <c r="G753" s="4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3"/>
      <c r="G754" s="4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3"/>
      <c r="G755" s="4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3"/>
      <c r="G756" s="4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3"/>
      <c r="G757" s="4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3"/>
      <c r="G758" s="4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3"/>
      <c r="G759" s="4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3"/>
      <c r="G760" s="4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3"/>
      <c r="G761" s="4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3"/>
      <c r="G762" s="4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3"/>
      <c r="G763" s="4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3"/>
      <c r="G764" s="4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3"/>
      <c r="G765" s="4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3"/>
      <c r="G766" s="4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3"/>
      <c r="G767" s="4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3"/>
      <c r="G768" s="4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3"/>
      <c r="G769" s="4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3"/>
      <c r="G770" s="4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3"/>
      <c r="G771" s="4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3"/>
      <c r="G772" s="4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3"/>
      <c r="G773" s="4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3"/>
      <c r="G774" s="4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3"/>
      <c r="G775" s="4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3"/>
      <c r="G776" s="4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3"/>
      <c r="G777" s="4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3"/>
      <c r="G778" s="4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3"/>
      <c r="G779" s="4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3"/>
      <c r="G780" s="4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3"/>
      <c r="G781" s="4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3"/>
      <c r="G782" s="4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3"/>
      <c r="G783" s="4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3"/>
      <c r="G784" s="4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3"/>
      <c r="G785" s="4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3"/>
      <c r="G786" s="4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3"/>
      <c r="G787" s="4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3"/>
      <c r="G788" s="4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3"/>
      <c r="G789" s="4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3"/>
      <c r="G790" s="4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3"/>
      <c r="G791" s="4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3"/>
      <c r="G792" s="4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3"/>
      <c r="G793" s="4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3"/>
      <c r="G794" s="4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3"/>
      <c r="G795" s="4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3"/>
      <c r="G796" s="4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3"/>
      <c r="G797" s="4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3"/>
      <c r="G798" s="4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3"/>
      <c r="G799" s="4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3"/>
      <c r="G800" s="4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3"/>
      <c r="G801" s="4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3"/>
      <c r="G802" s="4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3"/>
      <c r="G803" s="4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3"/>
      <c r="G804" s="4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3"/>
      <c r="G805" s="4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3"/>
      <c r="G806" s="4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3"/>
      <c r="G807" s="4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3"/>
      <c r="G808" s="4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3"/>
      <c r="G809" s="4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3"/>
      <c r="G810" s="4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3"/>
      <c r="G811" s="4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3"/>
      <c r="G812" s="4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3"/>
      <c r="G813" s="4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3"/>
      <c r="G814" s="4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3"/>
      <c r="G815" s="4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3"/>
      <c r="G816" s="4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3"/>
      <c r="G817" s="4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3"/>
      <c r="G818" s="4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3"/>
      <c r="G819" s="4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3"/>
      <c r="G820" s="4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3"/>
      <c r="G821" s="4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3"/>
      <c r="G822" s="4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3"/>
      <c r="G823" s="4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3"/>
      <c r="G824" s="4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3"/>
      <c r="G825" s="4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3"/>
      <c r="G826" s="4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3"/>
      <c r="G827" s="4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3"/>
      <c r="G828" s="4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3"/>
      <c r="G829" s="4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3"/>
      <c r="G830" s="4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3"/>
      <c r="G831" s="4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3"/>
      <c r="G832" s="4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3"/>
      <c r="G833" s="4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3"/>
      <c r="G834" s="4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3"/>
      <c r="G835" s="4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3"/>
      <c r="G836" s="4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3"/>
      <c r="G837" s="4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3"/>
      <c r="G838" s="4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3"/>
      <c r="G839" s="4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3"/>
      <c r="G840" s="4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3"/>
      <c r="G841" s="4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3"/>
      <c r="G842" s="4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3"/>
      <c r="G843" s="4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3"/>
      <c r="G844" s="4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3"/>
      <c r="G845" s="4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3"/>
      <c r="G846" s="4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3"/>
      <c r="G847" s="4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3"/>
      <c r="G848" s="4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3"/>
      <c r="G849" s="4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3"/>
      <c r="G850" s="4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3"/>
      <c r="G851" s="4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3"/>
      <c r="G852" s="4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3"/>
      <c r="G853" s="4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3"/>
      <c r="G854" s="4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3"/>
      <c r="G855" s="4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3"/>
      <c r="G856" s="4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3"/>
      <c r="G857" s="4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3"/>
      <c r="G858" s="4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3"/>
      <c r="G859" s="4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3"/>
      <c r="G860" s="4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3"/>
      <c r="G861" s="4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3"/>
      <c r="G862" s="4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3"/>
      <c r="G863" s="4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3"/>
      <c r="G864" s="4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3"/>
      <c r="G865" s="4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3"/>
      <c r="G866" s="4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3"/>
      <c r="G867" s="4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3"/>
      <c r="G868" s="4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3"/>
      <c r="G869" s="4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3"/>
      <c r="G870" s="4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3"/>
      <c r="G871" s="4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3"/>
      <c r="G872" s="4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3"/>
      <c r="G873" s="4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3"/>
      <c r="G874" s="4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3"/>
      <c r="G875" s="4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3"/>
      <c r="G876" s="4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3"/>
      <c r="G877" s="4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3"/>
      <c r="G878" s="4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3"/>
      <c r="G879" s="4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3"/>
      <c r="G880" s="4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3"/>
      <c r="G881" s="4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3"/>
      <c r="G882" s="4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3"/>
      <c r="G883" s="4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3"/>
      <c r="G884" s="4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3"/>
      <c r="G885" s="4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3"/>
      <c r="G886" s="4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3"/>
      <c r="G887" s="4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3"/>
      <c r="G888" s="4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3"/>
      <c r="G889" s="4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3"/>
      <c r="G890" s="4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3"/>
      <c r="G891" s="4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3"/>
      <c r="G892" s="4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3"/>
      <c r="G893" s="4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3"/>
      <c r="G894" s="4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3"/>
      <c r="G895" s="4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3"/>
      <c r="G896" s="4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3"/>
      <c r="G897" s="4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3"/>
      <c r="G898" s="4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3"/>
      <c r="G899" s="4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3"/>
      <c r="G900" s="4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3"/>
      <c r="G901" s="4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3"/>
      <c r="G902" s="4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3"/>
      <c r="G903" s="4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3"/>
      <c r="G904" s="4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3"/>
      <c r="G905" s="4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3"/>
      <c r="G906" s="4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3"/>
      <c r="G907" s="4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3"/>
      <c r="G908" s="4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3"/>
      <c r="G909" s="4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3"/>
      <c r="G910" s="4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3"/>
      <c r="G911" s="4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3"/>
      <c r="G912" s="4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3"/>
      <c r="G913" s="4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3"/>
      <c r="G914" s="4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3"/>
      <c r="G915" s="4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3"/>
      <c r="G916" s="4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3"/>
      <c r="G917" s="4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3"/>
      <c r="G918" s="4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3"/>
      <c r="G919" s="4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3"/>
      <c r="G920" s="4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3"/>
      <c r="G921" s="4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3"/>
      <c r="G922" s="4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3"/>
      <c r="G923" s="4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3"/>
      <c r="G924" s="4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3"/>
      <c r="G925" s="4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3"/>
      <c r="G926" s="4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3"/>
      <c r="G927" s="4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3"/>
      <c r="G928" s="4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3"/>
      <c r="G929" s="4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3"/>
      <c r="G930" s="4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3"/>
      <c r="G931" s="4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3"/>
      <c r="G932" s="4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3"/>
      <c r="G933" s="4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3"/>
      <c r="G934" s="4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3"/>
      <c r="G935" s="4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3"/>
      <c r="G936" s="4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3"/>
      <c r="G937" s="4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3"/>
      <c r="G938" s="4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3"/>
      <c r="G939" s="4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3"/>
      <c r="G940" s="4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3"/>
      <c r="G941" s="4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3"/>
      <c r="G942" s="4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3"/>
      <c r="G943" s="4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3"/>
      <c r="G944" s="4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3"/>
      <c r="G945" s="4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3"/>
      <c r="G946" s="4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3"/>
      <c r="G947" s="4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3"/>
      <c r="G948" s="4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3"/>
      <c r="G949" s="4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3"/>
      <c r="G950" s="4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3"/>
      <c r="G951" s="4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3"/>
      <c r="G952" s="4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3"/>
      <c r="G953" s="4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3"/>
      <c r="G954" s="4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3"/>
      <c r="G955" s="4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3"/>
      <c r="G956" s="4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3"/>
      <c r="G957" s="4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3"/>
      <c r="G958" s="4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3"/>
      <c r="G959" s="4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3"/>
      <c r="G960" s="4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3"/>
      <c r="G961" s="4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3"/>
      <c r="G962" s="4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3"/>
      <c r="G963" s="4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3"/>
      <c r="G964" s="4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3"/>
      <c r="G965" s="4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3"/>
      <c r="G966" s="4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3"/>
      <c r="G967" s="4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3"/>
      <c r="G968" s="4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3"/>
      <c r="G969" s="4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3"/>
      <c r="G970" s="4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3"/>
      <c r="G971" s="4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3"/>
      <c r="G972" s="4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3"/>
      <c r="G973" s="4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3"/>
      <c r="G974" s="4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3"/>
      <c r="G975" s="4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3"/>
      <c r="G976" s="4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3"/>
      <c r="G977" s="4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3"/>
      <c r="G978" s="4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3"/>
      <c r="G979" s="4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3"/>
      <c r="G980" s="4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3"/>
      <c r="G981" s="4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3"/>
      <c r="G982" s="4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3"/>
      <c r="G983" s="4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3"/>
      <c r="G984" s="4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3"/>
      <c r="G985" s="4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3"/>
      <c r="G986" s="4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3"/>
      <c r="G987" s="4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3"/>
      <c r="G988" s="4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3"/>
      <c r="G989" s="4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3"/>
      <c r="G990" s="4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3"/>
      <c r="G991" s="4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3"/>
      <c r="G992" s="4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3"/>
      <c r="G993" s="4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3"/>
      <c r="G994" s="4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3"/>
      <c r="G995" s="4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3"/>
      <c r="G996" s="4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3"/>
      <c r="G997" s="4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3"/>
      <c r="G998" s="4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3"/>
      <c r="G999" s="4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3"/>
      <c r="G1000" s="4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3"/>
      <c r="G1001" s="4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1"/>
      <c r="C1002" s="1"/>
      <c r="D1002" s="1"/>
      <c r="E1002" s="1"/>
      <c r="F1002" s="3"/>
      <c r="G1002" s="4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5.75" customHeight="1">
      <c r="A1003" s="1"/>
      <c r="B1003" s="1"/>
      <c r="C1003" s="1"/>
      <c r="D1003" s="1"/>
      <c r="E1003" s="1"/>
      <c r="F1003" s="3"/>
      <c r="G1003" s="4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5.75" customHeight="1">
      <c r="A1004" s="1"/>
      <c r="B1004" s="1"/>
      <c r="C1004" s="1"/>
      <c r="D1004" s="1"/>
      <c r="E1004" s="1"/>
      <c r="F1004" s="3"/>
      <c r="G1004" s="4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">
    <mergeCell ref="I3:J3"/>
  </mergeCells>
  <conditionalFormatting sqref="B1:B1004">
    <cfRule type="containsText" dxfId="0" priority="1" operator="containsText" text="acréscimo">
      <formula>NOT(ISERROR(SEARCH(("acréscimo"),(B1))))</formula>
    </cfRule>
  </conditionalFormatting>
  <conditionalFormatting sqref="B1:B1004">
    <cfRule type="containsText" dxfId="1" priority="2" operator="containsText" text="supressão">
      <formula>NOT(ISERROR(SEARCH(("supressão"),(B1))))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7.63"/>
    <col customWidth="1" min="3" max="3" width="4.5"/>
    <col customWidth="1" min="4" max="4" width="24.88"/>
    <col customWidth="1" min="5" max="5" width="11.63"/>
    <col customWidth="1" min="6" max="6" width="10.38"/>
    <col customWidth="1" min="7" max="7" width="11.63"/>
    <col customWidth="1" min="8" max="8" width="19.63"/>
    <col customWidth="1" min="9" max="9" width="12.0"/>
    <col customWidth="1" min="10" max="26" width="7.63"/>
  </cols>
  <sheetData>
    <row r="3">
      <c r="C3" s="33" t="s">
        <v>46</v>
      </c>
      <c r="D3" s="33" t="s">
        <v>47</v>
      </c>
      <c r="E3" s="33" t="s">
        <v>48</v>
      </c>
      <c r="F3" s="33" t="s">
        <v>49</v>
      </c>
      <c r="G3" s="33" t="s">
        <v>50</v>
      </c>
      <c r="H3" s="33" t="s">
        <v>51</v>
      </c>
      <c r="I3" s="33" t="s">
        <v>52</v>
      </c>
      <c r="J3" s="32"/>
    </row>
    <row r="4" ht="18.75" customHeight="1">
      <c r="C4" s="34">
        <v>7.0</v>
      </c>
      <c r="D4" s="35" t="s">
        <v>53</v>
      </c>
      <c r="E4" s="36">
        <v>119.61</v>
      </c>
      <c r="F4" s="34" t="s">
        <v>54</v>
      </c>
      <c r="G4" s="36">
        <v>4784.4</v>
      </c>
      <c r="H4" s="37">
        <v>0.0385</v>
      </c>
      <c r="I4" s="36">
        <v>4600.2</v>
      </c>
    </row>
    <row r="5" ht="18.75" customHeight="1">
      <c r="C5" s="34">
        <v>8.0</v>
      </c>
      <c r="D5" s="35" t="s">
        <v>55</v>
      </c>
      <c r="E5" s="36">
        <v>10000.0</v>
      </c>
      <c r="F5" s="36" t="s">
        <v>56</v>
      </c>
      <c r="G5" s="36">
        <v>10000.0</v>
      </c>
      <c r="H5" s="37">
        <v>0.038</v>
      </c>
      <c r="I5" s="36">
        <v>9620.0</v>
      </c>
    </row>
    <row r="6" ht="18.75" customHeight="1">
      <c r="C6" s="34">
        <v>9.0</v>
      </c>
      <c r="D6" s="35" t="s">
        <v>57</v>
      </c>
      <c r="E6" s="36">
        <v>147.84</v>
      </c>
      <c r="F6" s="36" t="s">
        <v>56</v>
      </c>
      <c r="G6" s="36">
        <v>147.84</v>
      </c>
      <c r="H6" s="34" t="s">
        <v>56</v>
      </c>
      <c r="I6" s="36">
        <v>147.84</v>
      </c>
    </row>
    <row r="7">
      <c r="C7" s="38" t="s">
        <v>58</v>
      </c>
      <c r="D7" s="39"/>
      <c r="E7" s="39"/>
      <c r="F7" s="40"/>
      <c r="G7" s="41">
        <v>14932.24</v>
      </c>
      <c r="H7" s="42" t="s">
        <v>59</v>
      </c>
      <c r="I7" s="43">
        <v>14368.04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7:F7"/>
  </mergeCells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9" max="9" width="14.5"/>
    <col customWidth="1" min="10" max="10" width="22.25"/>
    <col customWidth="1" min="14" max="14" width="14.5"/>
    <col customWidth="1" min="15" max="15" width="17.63"/>
    <col customWidth="1" min="16" max="16" width="15.25"/>
    <col customWidth="1" min="17" max="17" width="15.13"/>
    <col customWidth="1" min="19" max="19" width="14.5"/>
  </cols>
  <sheetData>
    <row r="5">
      <c r="A5" s="11"/>
      <c r="B5" s="44" t="str">
        <f>'Resumo do Contrato'!A3</f>
        <v>Contrato 20/2018/SLZ</v>
      </c>
      <c r="C5" s="45"/>
      <c r="D5" s="46"/>
      <c r="E5" s="44" t="s">
        <v>60</v>
      </c>
      <c r="F5" s="45"/>
      <c r="G5" s="45"/>
      <c r="H5" s="46"/>
      <c r="I5" s="47" t="s">
        <v>61</v>
      </c>
      <c r="J5" s="44" t="s">
        <v>62</v>
      </c>
      <c r="K5" s="45"/>
      <c r="L5" s="45"/>
      <c r="M5" s="46"/>
      <c r="N5" s="47" t="s">
        <v>61</v>
      </c>
      <c r="O5" s="48" t="s">
        <v>63</v>
      </c>
      <c r="P5" s="45"/>
      <c r="Q5" s="45"/>
      <c r="R5" s="46"/>
      <c r="S5" s="47" t="s">
        <v>61</v>
      </c>
      <c r="T5" s="11"/>
      <c r="U5" s="11"/>
      <c r="V5" s="11"/>
      <c r="W5" s="11"/>
      <c r="X5" s="11" t="s">
        <v>61</v>
      </c>
      <c r="Y5" s="11"/>
      <c r="Z5" s="11"/>
      <c r="AA5" s="11"/>
      <c r="AB5" s="11"/>
      <c r="AC5" s="11" t="s">
        <v>61</v>
      </c>
      <c r="AD5" s="11"/>
      <c r="AE5" s="11"/>
      <c r="AF5" s="11"/>
      <c r="AG5" s="11"/>
      <c r="AH5" s="11" t="s">
        <v>61</v>
      </c>
    </row>
    <row r="6">
      <c r="A6" s="11"/>
      <c r="B6" s="11" t="str">
        <f>'Resumo do Contrato'!C4</f>
        <v>06/07/2018 a 05/07/2019</v>
      </c>
      <c r="C6" s="11"/>
      <c r="D6" s="11"/>
      <c r="E6" s="11" t="str">
        <f>'Resumo do Contrato'!C10</f>
        <v>06/07/2019 a 05/07/2020</v>
      </c>
      <c r="F6" s="11"/>
      <c r="G6" s="11"/>
      <c r="H6" s="11"/>
      <c r="I6" s="49"/>
      <c r="J6" s="11" t="str">
        <f>'Resumo do Contrato'!C13</f>
        <v>06/07/2020 a 05/07/2021</v>
      </c>
      <c r="K6" s="11"/>
      <c r="L6" s="11"/>
      <c r="M6" s="11"/>
      <c r="N6" s="49"/>
      <c r="O6" s="24" t="s">
        <v>37</v>
      </c>
      <c r="P6" s="11"/>
      <c r="Q6" s="11"/>
      <c r="R6" s="11"/>
      <c r="S6" s="49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>
      <c r="A7" s="11"/>
      <c r="B7" s="11"/>
      <c r="C7" s="11"/>
      <c r="D7" s="11"/>
      <c r="E7" s="11"/>
      <c r="F7" s="11"/>
      <c r="G7" s="11"/>
      <c r="H7" s="11"/>
      <c r="I7" s="49"/>
      <c r="J7" s="11"/>
      <c r="K7" s="11"/>
      <c r="L7" s="11"/>
      <c r="M7" s="11"/>
      <c r="N7" s="49"/>
      <c r="O7" s="11"/>
      <c r="P7" s="11"/>
      <c r="Q7" s="11"/>
      <c r="R7" s="11"/>
      <c r="S7" s="49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>
      <c r="A8" s="11"/>
      <c r="B8" s="11"/>
      <c r="C8" s="11" t="s">
        <v>64</v>
      </c>
      <c r="D8" s="11" t="s">
        <v>4</v>
      </c>
      <c r="E8" s="11" t="s">
        <v>65</v>
      </c>
      <c r="F8" s="11" t="s">
        <v>66</v>
      </c>
      <c r="G8" s="11" t="s">
        <v>67</v>
      </c>
      <c r="H8" s="11" t="s">
        <v>68</v>
      </c>
      <c r="I8" s="50"/>
      <c r="J8" s="11" t="s">
        <v>65</v>
      </c>
      <c r="K8" s="11" t="s">
        <v>66</v>
      </c>
      <c r="L8" s="11" t="s">
        <v>67</v>
      </c>
      <c r="M8" s="11" t="s">
        <v>68</v>
      </c>
      <c r="N8" s="50"/>
      <c r="O8" s="11" t="s">
        <v>65</v>
      </c>
      <c r="P8" s="11" t="s">
        <v>66</v>
      </c>
      <c r="Q8" s="11" t="s">
        <v>67</v>
      </c>
      <c r="R8" s="11" t="s">
        <v>68</v>
      </c>
      <c r="S8" s="50"/>
      <c r="T8" s="11" t="s">
        <v>65</v>
      </c>
      <c r="U8" s="11" t="s">
        <v>66</v>
      </c>
      <c r="V8" s="11" t="s">
        <v>67</v>
      </c>
      <c r="W8" s="11" t="s">
        <v>68</v>
      </c>
      <c r="X8" s="11"/>
      <c r="Y8" s="11" t="s">
        <v>65</v>
      </c>
      <c r="Z8" s="11" t="s">
        <v>66</v>
      </c>
      <c r="AA8" s="11" t="s">
        <v>67</v>
      </c>
      <c r="AB8" s="11" t="s">
        <v>68</v>
      </c>
      <c r="AC8" s="11"/>
      <c r="AD8" s="11" t="s">
        <v>65</v>
      </c>
      <c r="AE8" s="11" t="s">
        <v>66</v>
      </c>
      <c r="AF8" s="11" t="s">
        <v>67</v>
      </c>
      <c r="AG8" s="11" t="s">
        <v>68</v>
      </c>
      <c r="AH8" s="11"/>
    </row>
    <row r="9">
      <c r="A9" s="11"/>
      <c r="B9" s="11"/>
      <c r="C9" s="11">
        <f>D9/12</f>
        <v>1197.336667</v>
      </c>
      <c r="D9" s="11">
        <f>'Resumo do Contrato'!D4</f>
        <v>14368.04</v>
      </c>
      <c r="E9" s="11">
        <f>F9/12</f>
        <v>1197.336667</v>
      </c>
      <c r="F9" s="51">
        <v>14368.04</v>
      </c>
      <c r="G9" s="11">
        <f>F9-D9</f>
        <v>0</v>
      </c>
      <c r="H9" s="11">
        <v>14368.04</v>
      </c>
      <c r="I9" s="11">
        <f>H9+D9</f>
        <v>28736.08</v>
      </c>
      <c r="J9" s="11">
        <f>K9/12</f>
        <v>1197.336667</v>
      </c>
      <c r="K9" s="51">
        <v>14368.04</v>
      </c>
      <c r="L9" s="11">
        <f>K9-F9</f>
        <v>0</v>
      </c>
      <c r="M9" s="11">
        <v>14368.04</v>
      </c>
      <c r="N9" s="11">
        <f>M9+I9</f>
        <v>43104.12</v>
      </c>
      <c r="O9" s="11">
        <f>R9/12</f>
        <v>1197.336667</v>
      </c>
      <c r="P9" s="11"/>
      <c r="Q9" s="11">
        <f>P9-K9</f>
        <v>-14368.04</v>
      </c>
      <c r="R9" s="51">
        <v>14368.04</v>
      </c>
      <c r="S9" s="11">
        <f>R9+N9</f>
        <v>57472.16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>
      <c r="A10" s="11"/>
      <c r="B10" s="11" t="s">
        <v>69</v>
      </c>
      <c r="C10" s="11"/>
      <c r="D10" s="11"/>
      <c r="E10" s="11" t="s">
        <v>69</v>
      </c>
      <c r="F10" s="11"/>
      <c r="G10" s="11"/>
      <c r="H10" s="11"/>
      <c r="I10" s="11"/>
      <c r="J10" s="11" t="s">
        <v>69</v>
      </c>
      <c r="K10" s="11"/>
      <c r="L10" s="11"/>
      <c r="M10" s="11"/>
      <c r="N10" s="11"/>
      <c r="O10" s="11" t="s">
        <v>69</v>
      </c>
      <c r="P10" s="11"/>
      <c r="Q10" s="11"/>
      <c r="R10" s="11"/>
      <c r="S10" s="11"/>
      <c r="T10" s="11" t="s">
        <v>69</v>
      </c>
      <c r="U10" s="11"/>
      <c r="V10" s="11"/>
      <c r="W10" s="11"/>
      <c r="X10" s="11"/>
      <c r="Y10" s="11" t="s">
        <v>69</v>
      </c>
      <c r="Z10" s="11"/>
      <c r="AA10" s="11"/>
      <c r="AB10" s="11"/>
      <c r="AC10" s="11"/>
      <c r="AD10" s="11" t="s">
        <v>69</v>
      </c>
      <c r="AE10" s="11"/>
      <c r="AF10" s="11"/>
      <c r="AG10" s="11"/>
      <c r="AH10" s="11"/>
    </row>
    <row r="11">
      <c r="A11" s="11"/>
      <c r="B11" s="11" t="s">
        <v>70</v>
      </c>
      <c r="C11" s="11" t="s">
        <v>71</v>
      </c>
      <c r="D11" s="11"/>
      <c r="E11" s="11" t="s">
        <v>70</v>
      </c>
      <c r="F11" s="11" t="s">
        <v>72</v>
      </c>
      <c r="G11" s="11" t="s">
        <v>71</v>
      </c>
      <c r="H11" s="11"/>
      <c r="I11" s="11"/>
      <c r="J11" s="11" t="s">
        <v>70</v>
      </c>
      <c r="K11" s="11" t="s">
        <v>72</v>
      </c>
      <c r="L11" s="11" t="s">
        <v>71</v>
      </c>
      <c r="M11" s="11"/>
      <c r="N11" s="11"/>
      <c r="O11" s="11" t="s">
        <v>70</v>
      </c>
      <c r="P11" s="11" t="s">
        <v>72</v>
      </c>
      <c r="Q11" s="11" t="s">
        <v>71</v>
      </c>
      <c r="R11" s="11"/>
      <c r="S11" s="11"/>
      <c r="T11" s="11" t="s">
        <v>70</v>
      </c>
      <c r="U11" s="11" t="s">
        <v>72</v>
      </c>
      <c r="V11" s="11" t="s">
        <v>71</v>
      </c>
      <c r="W11" s="11"/>
      <c r="X11" s="11"/>
      <c r="Y11" s="11" t="s">
        <v>70</v>
      </c>
      <c r="Z11" s="11" t="s">
        <v>72</v>
      </c>
      <c r="AA11" s="11" t="s">
        <v>71</v>
      </c>
      <c r="AB11" s="11"/>
      <c r="AC11" s="11"/>
      <c r="AD11" s="11" t="s">
        <v>70</v>
      </c>
      <c r="AE11" s="11" t="s">
        <v>72</v>
      </c>
      <c r="AF11" s="11" t="s">
        <v>71</v>
      </c>
      <c r="AG11" s="11"/>
      <c r="AH11" s="11"/>
    </row>
    <row r="12">
      <c r="A12" s="11" t="s">
        <v>73</v>
      </c>
      <c r="B12" s="47" t="s">
        <v>74</v>
      </c>
      <c r="C12" s="11">
        <v>1197.34</v>
      </c>
      <c r="D12" s="11"/>
      <c r="E12" s="11" t="s">
        <v>75</v>
      </c>
      <c r="F12" s="52"/>
      <c r="G12" s="24">
        <v>1197.34</v>
      </c>
      <c r="H12" s="11"/>
      <c r="I12" s="11"/>
      <c r="J12" s="51" t="s">
        <v>76</v>
      </c>
      <c r="K12" s="11"/>
      <c r="L12" s="11">
        <f t="shared" ref="L12:L23" si="1">G12</f>
        <v>1197.34</v>
      </c>
      <c r="M12" s="11"/>
      <c r="N12" s="11"/>
      <c r="O12" s="24" t="s">
        <v>77</v>
      </c>
      <c r="P12" s="11"/>
      <c r="Q12" s="24">
        <v>1197.34</v>
      </c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>
      <c r="A13" s="11" t="s">
        <v>78</v>
      </c>
      <c r="B13" s="49"/>
      <c r="C13" s="11">
        <v>1197.34</v>
      </c>
      <c r="D13" s="11"/>
      <c r="E13" s="51" t="s">
        <v>79</v>
      </c>
      <c r="F13" s="52"/>
      <c r="G13" s="24">
        <v>1197.34</v>
      </c>
      <c r="H13" s="11"/>
      <c r="I13" s="11"/>
      <c r="J13" s="24" t="s">
        <v>80</v>
      </c>
      <c r="K13" s="11"/>
      <c r="L13" s="11">
        <f t="shared" si="1"/>
        <v>1197.34</v>
      </c>
      <c r="M13" s="11"/>
      <c r="N13" s="11"/>
      <c r="O13" s="24" t="s">
        <v>81</v>
      </c>
      <c r="P13" s="11"/>
      <c r="Q13" s="24">
        <v>1197.34</v>
      </c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>
      <c r="A14" s="11" t="s">
        <v>82</v>
      </c>
      <c r="B14" s="49"/>
      <c r="C14" s="11">
        <v>1197.34</v>
      </c>
      <c r="D14" s="11"/>
      <c r="E14" s="51" t="s">
        <v>83</v>
      </c>
      <c r="F14" s="52"/>
      <c r="G14" s="24">
        <v>1197.34</v>
      </c>
      <c r="H14" s="11"/>
      <c r="I14" s="11"/>
      <c r="J14" s="24" t="s">
        <v>84</v>
      </c>
      <c r="K14" s="11"/>
      <c r="L14" s="11">
        <f t="shared" si="1"/>
        <v>1197.34</v>
      </c>
      <c r="M14" s="11"/>
      <c r="N14" s="11"/>
      <c r="O14" s="24" t="s">
        <v>85</v>
      </c>
      <c r="P14" s="11"/>
      <c r="Q14" s="24">
        <v>1197.34</v>
      </c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>
      <c r="A15" s="11" t="s">
        <v>86</v>
      </c>
      <c r="B15" s="49"/>
      <c r="C15" s="11">
        <v>1197.34</v>
      </c>
      <c r="D15" s="11"/>
      <c r="E15" s="51" t="s">
        <v>87</v>
      </c>
      <c r="F15" s="52"/>
      <c r="G15" s="24">
        <v>1197.34</v>
      </c>
      <c r="H15" s="11"/>
      <c r="I15" s="11"/>
      <c r="J15" s="24" t="s">
        <v>88</v>
      </c>
      <c r="K15" s="11"/>
      <c r="L15" s="11">
        <f t="shared" si="1"/>
        <v>1197.34</v>
      </c>
      <c r="M15" s="11"/>
      <c r="N15" s="11"/>
      <c r="O15" s="24" t="s">
        <v>89</v>
      </c>
      <c r="P15" s="11"/>
      <c r="Q15" s="24">
        <v>1197.34</v>
      </c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>
      <c r="A16" s="11" t="s">
        <v>90</v>
      </c>
      <c r="B16" s="49"/>
      <c r="C16" s="11">
        <v>1197.34</v>
      </c>
      <c r="D16" s="11"/>
      <c r="E16" s="51" t="s">
        <v>91</v>
      </c>
      <c r="F16" s="52"/>
      <c r="G16" s="24">
        <v>1197.34</v>
      </c>
      <c r="H16" s="11"/>
      <c r="I16" s="11"/>
      <c r="J16" s="24" t="s">
        <v>92</v>
      </c>
      <c r="K16" s="11"/>
      <c r="L16" s="11">
        <f t="shared" si="1"/>
        <v>1197.34</v>
      </c>
      <c r="M16" s="11"/>
      <c r="N16" s="11"/>
      <c r="O16" s="24" t="s">
        <v>93</v>
      </c>
      <c r="P16" s="11"/>
      <c r="Q16" s="24">
        <v>1197.34</v>
      </c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>
      <c r="A17" s="11" t="s">
        <v>94</v>
      </c>
      <c r="B17" s="49"/>
      <c r="C17" s="11">
        <v>1197.34</v>
      </c>
      <c r="D17" s="11"/>
      <c r="E17" s="51" t="s">
        <v>95</v>
      </c>
      <c r="F17" s="52"/>
      <c r="G17" s="24">
        <v>1197.34</v>
      </c>
      <c r="H17" s="11"/>
      <c r="I17" s="11"/>
      <c r="J17" s="24" t="s">
        <v>96</v>
      </c>
      <c r="K17" s="11"/>
      <c r="L17" s="11">
        <f t="shared" si="1"/>
        <v>1197.34</v>
      </c>
      <c r="M17" s="11"/>
      <c r="N17" s="11"/>
      <c r="O17" s="24" t="s">
        <v>97</v>
      </c>
      <c r="P17" s="11"/>
      <c r="Q17" s="24">
        <v>1197.34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</row>
    <row r="18">
      <c r="A18" s="11" t="s">
        <v>98</v>
      </c>
      <c r="B18" s="49"/>
      <c r="C18" s="11">
        <v>1197.34</v>
      </c>
      <c r="D18" s="11"/>
      <c r="E18" s="51" t="s">
        <v>99</v>
      </c>
      <c r="F18" s="52"/>
      <c r="G18" s="24">
        <v>1197.34</v>
      </c>
      <c r="H18" s="11"/>
      <c r="I18" s="11"/>
      <c r="J18" s="24" t="s">
        <v>100</v>
      </c>
      <c r="K18" s="11"/>
      <c r="L18" s="11">
        <f t="shared" si="1"/>
        <v>1197.34</v>
      </c>
      <c r="M18" s="11"/>
      <c r="N18" s="11"/>
      <c r="O18" s="24" t="s">
        <v>101</v>
      </c>
      <c r="P18" s="11"/>
      <c r="Q18" s="24">
        <v>1197.34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</row>
    <row r="19">
      <c r="A19" s="11" t="s">
        <v>102</v>
      </c>
      <c r="B19" s="49"/>
      <c r="C19" s="11">
        <v>1197.34</v>
      </c>
      <c r="D19" s="11"/>
      <c r="E19" s="51" t="s">
        <v>103</v>
      </c>
      <c r="F19" s="52"/>
      <c r="G19" s="24">
        <v>1197.34</v>
      </c>
      <c r="H19" s="11"/>
      <c r="I19" s="11"/>
      <c r="J19" s="24" t="s">
        <v>104</v>
      </c>
      <c r="K19" s="11"/>
      <c r="L19" s="11">
        <f t="shared" si="1"/>
        <v>1197.34</v>
      </c>
      <c r="M19" s="11"/>
      <c r="N19" s="11"/>
      <c r="O19" s="24" t="s">
        <v>105</v>
      </c>
      <c r="P19" s="11"/>
      <c r="Q19" s="24">
        <v>1197.34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>
      <c r="A20" s="11" t="s">
        <v>106</v>
      </c>
      <c r="B20" s="49"/>
      <c r="C20" s="11">
        <v>1197.34</v>
      </c>
      <c r="D20" s="11"/>
      <c r="E20" s="51" t="s">
        <v>107</v>
      </c>
      <c r="F20" s="52"/>
      <c r="G20" s="24">
        <v>1197.34</v>
      </c>
      <c r="H20" s="11"/>
      <c r="I20" s="11"/>
      <c r="J20" s="24" t="s">
        <v>108</v>
      </c>
      <c r="K20" s="11"/>
      <c r="L20" s="11">
        <f t="shared" si="1"/>
        <v>1197.34</v>
      </c>
      <c r="M20" s="11"/>
      <c r="N20" s="11"/>
      <c r="O20" s="24" t="s">
        <v>109</v>
      </c>
      <c r="P20" s="11"/>
      <c r="Q20" s="24">
        <v>1197.34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>
      <c r="A21" s="11" t="s">
        <v>110</v>
      </c>
      <c r="B21" s="49"/>
      <c r="C21" s="11">
        <v>1197.34</v>
      </c>
      <c r="D21" s="11"/>
      <c r="E21" s="51" t="s">
        <v>111</v>
      </c>
      <c r="F21" s="52"/>
      <c r="G21" s="24">
        <v>1197.34</v>
      </c>
      <c r="H21" s="11"/>
      <c r="I21" s="11"/>
      <c r="J21" s="24" t="s">
        <v>112</v>
      </c>
      <c r="K21" s="11"/>
      <c r="L21" s="11">
        <f t="shared" si="1"/>
        <v>1197.34</v>
      </c>
      <c r="M21" s="11"/>
      <c r="N21" s="11"/>
      <c r="O21" s="24" t="s">
        <v>113</v>
      </c>
      <c r="P21" s="11"/>
      <c r="Q21" s="24">
        <v>1197.34</v>
      </c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>
      <c r="A22" s="11" t="s">
        <v>114</v>
      </c>
      <c r="B22" s="49"/>
      <c r="C22" s="11">
        <v>1197.34</v>
      </c>
      <c r="D22" s="11"/>
      <c r="E22" s="51" t="s">
        <v>115</v>
      </c>
      <c r="F22" s="52"/>
      <c r="G22" s="24">
        <v>1197.34</v>
      </c>
      <c r="H22" s="11"/>
      <c r="I22" s="11"/>
      <c r="J22" s="24" t="s">
        <v>116</v>
      </c>
      <c r="K22" s="11"/>
      <c r="L22" s="11">
        <f t="shared" si="1"/>
        <v>1197.34</v>
      </c>
      <c r="M22" s="11"/>
      <c r="N22" s="11"/>
      <c r="O22" s="24" t="s">
        <v>117</v>
      </c>
      <c r="P22" s="11"/>
      <c r="Q22" s="24">
        <v>1197.34</v>
      </c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>
      <c r="A23" s="11" t="s">
        <v>118</v>
      </c>
      <c r="B23" s="50"/>
      <c r="C23" s="11">
        <v>1197.34</v>
      </c>
      <c r="D23" s="11"/>
      <c r="E23" s="51" t="s">
        <v>119</v>
      </c>
      <c r="F23" s="52"/>
      <c r="G23" s="24">
        <v>1197.34</v>
      </c>
      <c r="H23" s="11"/>
      <c r="I23" s="11"/>
      <c r="J23" s="24" t="s">
        <v>120</v>
      </c>
      <c r="K23" s="11"/>
      <c r="L23" s="11">
        <f t="shared" si="1"/>
        <v>1197.34</v>
      </c>
      <c r="M23" s="11"/>
      <c r="N23" s="11"/>
      <c r="O23" s="24" t="s">
        <v>77</v>
      </c>
      <c r="P23" s="11"/>
      <c r="Q23" s="24">
        <v>1197.34</v>
      </c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>
      <c r="A24" s="53"/>
      <c r="B24" s="53"/>
      <c r="C24" s="54"/>
      <c r="D24" s="53"/>
      <c r="E24" s="53"/>
      <c r="F24" s="53"/>
      <c r="G24" s="53"/>
      <c r="H24" s="53"/>
      <c r="I24" s="55"/>
      <c r="J24" s="53"/>
      <c r="K24" s="53"/>
      <c r="L24" s="53"/>
      <c r="M24" s="53"/>
      <c r="N24" s="55"/>
      <c r="O24" s="53"/>
      <c r="P24" s="53"/>
      <c r="Q24" s="53"/>
      <c r="R24" s="53"/>
      <c r="S24" s="55"/>
      <c r="T24" s="53"/>
      <c r="U24" s="53"/>
      <c r="V24" s="53"/>
      <c r="W24" s="53"/>
      <c r="X24" s="55"/>
      <c r="Y24" s="53"/>
      <c r="Z24" s="53"/>
      <c r="AA24" s="53"/>
      <c r="AB24" s="53"/>
      <c r="AC24" s="55"/>
      <c r="AD24" s="53"/>
      <c r="AE24" s="53"/>
      <c r="AF24" s="53"/>
      <c r="AG24" s="53"/>
      <c r="AH24" s="55"/>
    </row>
  </sheetData>
  <mergeCells count="8">
    <mergeCell ref="N5:N8"/>
    <mergeCell ref="S5:S8"/>
    <mergeCell ref="O5:R5"/>
    <mergeCell ref="J5:M5"/>
    <mergeCell ref="I5:I8"/>
    <mergeCell ref="E5:H5"/>
    <mergeCell ref="B5:D5"/>
    <mergeCell ref="B12:B2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19.63"/>
  </cols>
  <sheetData>
    <row r="1">
      <c r="A1" s="56" t="s">
        <v>121</v>
      </c>
      <c r="B1" s="56" t="s">
        <v>122</v>
      </c>
      <c r="C1" s="56" t="s">
        <v>123</v>
      </c>
    </row>
    <row r="2">
      <c r="A2" s="57">
        <v>1.0</v>
      </c>
      <c r="B2" s="58" t="s">
        <v>10</v>
      </c>
      <c r="C2" s="59">
        <f>Cronograma!D9</f>
        <v>14368.04</v>
      </c>
    </row>
    <row r="3">
      <c r="A3" s="57">
        <v>2.0</v>
      </c>
      <c r="B3" s="58" t="s">
        <v>25</v>
      </c>
      <c r="C3" s="59">
        <f>Cronograma!H9</f>
        <v>14368.04</v>
      </c>
    </row>
    <row r="4">
      <c r="A4" s="57">
        <v>3.0</v>
      </c>
      <c r="B4" s="58" t="s">
        <v>124</v>
      </c>
      <c r="C4" s="59">
        <f>Cronograma!L12</f>
        <v>1197.34</v>
      </c>
    </row>
    <row r="5">
      <c r="A5" s="57">
        <v>4.0</v>
      </c>
      <c r="B5" s="58" t="s">
        <v>125</v>
      </c>
      <c r="C5" s="59">
        <f>Cronograma!L13</f>
        <v>1197.34</v>
      </c>
    </row>
    <row r="6">
      <c r="A6" s="57">
        <v>5.0</v>
      </c>
      <c r="B6" s="58" t="s">
        <v>126</v>
      </c>
      <c r="C6" s="59">
        <f>Cronograma!L14</f>
        <v>1197.34</v>
      </c>
    </row>
    <row r="7">
      <c r="A7" s="57">
        <v>6.0</v>
      </c>
      <c r="B7" s="58" t="s">
        <v>127</v>
      </c>
      <c r="C7" s="59">
        <f>Cronograma!L15</f>
        <v>1197.34</v>
      </c>
    </row>
    <row r="8">
      <c r="A8" s="57">
        <v>7.0</v>
      </c>
      <c r="B8" s="58" t="s">
        <v>128</v>
      </c>
      <c r="C8" s="59">
        <f>Cronograma!L16</f>
        <v>1197.34</v>
      </c>
    </row>
    <row r="9">
      <c r="A9" s="57">
        <v>8.0</v>
      </c>
      <c r="B9" s="58" t="s">
        <v>129</v>
      </c>
      <c r="C9" s="59">
        <f>Cronograma!L17</f>
        <v>1197.34</v>
      </c>
    </row>
    <row r="10">
      <c r="A10" s="57">
        <v>9.0</v>
      </c>
      <c r="B10" s="58" t="s">
        <v>130</v>
      </c>
      <c r="C10" s="59">
        <f>Cronograma!L18</f>
        <v>1197.34</v>
      </c>
    </row>
    <row r="11">
      <c r="A11" s="57">
        <v>10.0</v>
      </c>
      <c r="B11" s="58" t="s">
        <v>131</v>
      </c>
      <c r="C11" s="59">
        <f>Cronograma!L19</f>
        <v>1197.34</v>
      </c>
    </row>
    <row r="12">
      <c r="A12" s="57">
        <v>11.0</v>
      </c>
      <c r="B12" s="58" t="s">
        <v>132</v>
      </c>
      <c r="C12" s="59">
        <f>Cronograma!L20</f>
        <v>1197.34</v>
      </c>
    </row>
    <row r="13">
      <c r="A13" s="57">
        <v>12.0</v>
      </c>
      <c r="B13" s="58" t="s">
        <v>133</v>
      </c>
      <c r="C13" s="59">
        <f>Cronograma!L21</f>
        <v>1197.34</v>
      </c>
    </row>
    <row r="14">
      <c r="A14" s="57">
        <v>13.0</v>
      </c>
      <c r="B14" s="58" t="s">
        <v>134</v>
      </c>
      <c r="C14" s="59">
        <f>Cronograma!L22</f>
        <v>1197.34</v>
      </c>
    </row>
    <row r="15">
      <c r="A15" s="57">
        <v>14.0</v>
      </c>
      <c r="B15" s="58" t="s">
        <v>135</v>
      </c>
      <c r="C15" s="59">
        <f>Cronograma!L23</f>
        <v>1197.34</v>
      </c>
    </row>
    <row r="16">
      <c r="A16" s="60">
        <v>15.0</v>
      </c>
      <c r="B16" s="61" t="s">
        <v>136</v>
      </c>
      <c r="C16" s="62">
        <v>1197.34</v>
      </c>
    </row>
    <row r="17">
      <c r="A17" s="60">
        <v>16.0</v>
      </c>
      <c r="B17" s="61" t="s">
        <v>137</v>
      </c>
      <c r="C17" s="62">
        <v>1197.34</v>
      </c>
    </row>
    <row r="18">
      <c r="A18" s="60">
        <v>17.0</v>
      </c>
      <c r="B18" s="61" t="s">
        <v>138</v>
      </c>
      <c r="C18" s="62">
        <v>1197.34</v>
      </c>
    </row>
    <row r="19">
      <c r="A19" s="63">
        <v>18.0</v>
      </c>
      <c r="B19" s="61" t="s">
        <v>139</v>
      </c>
      <c r="C19" s="62">
        <v>1197.34</v>
      </c>
    </row>
    <row r="20">
      <c r="A20" s="63">
        <v>19.0</v>
      </c>
      <c r="B20" s="61" t="s">
        <v>140</v>
      </c>
      <c r="C20" s="62">
        <v>1197.34</v>
      </c>
    </row>
    <row r="21">
      <c r="A21" s="63">
        <v>20.0</v>
      </c>
      <c r="B21" s="61" t="s">
        <v>141</v>
      </c>
      <c r="C21" s="62">
        <v>1197.34</v>
      </c>
    </row>
    <row r="22">
      <c r="A22" s="60">
        <v>21.0</v>
      </c>
      <c r="B22" s="61" t="s">
        <v>142</v>
      </c>
      <c r="C22" s="62">
        <v>1197.34</v>
      </c>
    </row>
    <row r="23">
      <c r="A23" s="60">
        <v>22.0</v>
      </c>
      <c r="B23" s="61" t="s">
        <v>143</v>
      </c>
      <c r="C23" s="62">
        <v>1197.34</v>
      </c>
    </row>
    <row r="24">
      <c r="A24" s="60">
        <v>23.0</v>
      </c>
      <c r="B24" s="61" t="s">
        <v>144</v>
      </c>
      <c r="C24" s="62">
        <v>1197.34</v>
      </c>
    </row>
    <row r="25">
      <c r="A25" s="63">
        <v>24.0</v>
      </c>
      <c r="B25" s="61" t="s">
        <v>145</v>
      </c>
      <c r="C25" s="62">
        <v>1197.34</v>
      </c>
    </row>
    <row r="26">
      <c r="A26" s="63">
        <v>25.0</v>
      </c>
      <c r="B26" s="61" t="s">
        <v>146</v>
      </c>
      <c r="C26" s="62">
        <v>1197.34</v>
      </c>
    </row>
    <row r="27">
      <c r="A27" s="63">
        <v>26.0</v>
      </c>
      <c r="B27" s="61" t="s">
        <v>147</v>
      </c>
      <c r="C27" s="62">
        <v>1197.34</v>
      </c>
    </row>
    <row r="28">
      <c r="C28" s="59">
        <f>SUM(C2:C27)</f>
        <v>57472.24</v>
      </c>
    </row>
    <row r="29">
      <c r="C29" s="64"/>
    </row>
    <row r="30">
      <c r="C30" s="64"/>
    </row>
    <row r="31">
      <c r="C31" s="64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2013-05-17T16:00:40Z</dcterms:created>
  <dc:creator>Sarah Lopes Silva</dc:creator>
</cp:coreProperties>
</file>