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UNIUBE 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59" i="3" l="1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D9" i="3"/>
  <c r="K17" i="3" l="1"/>
  <c r="K21" i="3"/>
  <c r="K13" i="3"/>
  <c r="L23" i="3"/>
  <c r="K23" i="3" s="1"/>
  <c r="L22" i="3"/>
  <c r="K22" i="3" s="1"/>
  <c r="L21" i="3"/>
  <c r="L20" i="3"/>
  <c r="K20" i="3" s="1"/>
  <c r="L19" i="3"/>
  <c r="K19" i="3" s="1"/>
  <c r="L18" i="3"/>
  <c r="K18" i="3" s="1"/>
  <c r="L17" i="3"/>
  <c r="L16" i="3"/>
  <c r="K16" i="3" s="1"/>
  <c r="L15" i="3"/>
  <c r="K15" i="3" s="1"/>
  <c r="L14" i="3"/>
  <c r="K14" i="3" s="1"/>
  <c r="L13" i="3"/>
  <c r="K12" i="3"/>
  <c r="L12" i="3"/>
  <c r="B6" i="3" l="1"/>
  <c r="I9" i="3" l="1"/>
  <c r="U12" i="3" l="1"/>
  <c r="F12" i="3"/>
  <c r="G4" i="4"/>
  <c r="F3" i="3"/>
  <c r="Q9" i="3"/>
  <c r="P12" i="3" s="1"/>
  <c r="M9" i="3"/>
  <c r="H22" i="4"/>
  <c r="H16" i="4"/>
  <c r="B2" i="4"/>
  <c r="G22" i="4"/>
  <c r="G16" i="4"/>
  <c r="G10" i="4"/>
  <c r="I16" i="4" l="1"/>
  <c r="V12" i="3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E28" i="2" l="1"/>
  <c r="B5" i="3" l="1"/>
  <c r="G28" i="2"/>
  <c r="F28" i="2"/>
</calcChain>
</file>

<file path=xl/sharedStrings.xml><?xml version="1.0" encoding="utf-8"?>
<sst xmlns="http://schemas.openxmlformats.org/spreadsheetml/2006/main" count="140" uniqueCount="88">
  <si>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</si>
  <si>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</si>
  <si>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</si>
  <si>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</si>
  <si>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</si>
  <si>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</si>
  <si>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</si>
  <si>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</si>
  <si>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</si>
  <si>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</si>
  <si>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</si>
  <si>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</si>
  <si>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</si>
  <si>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</si>
  <si>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</si>
  <si>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</si>
  <si>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</si>
  <si>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</si>
  <si>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</si>
  <si>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</si>
  <si>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</si>
  <si>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</si>
  <si>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</si>
  <si>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</si>
  <si>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08/05/2019 a 07/05/2020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</si>
  <si>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</si>
  <si>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</si>
  <si>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</si>
  <si>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</si>
  <si>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</si>
  <si>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</si>
  <si>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</si>
  <si>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</si>
  <si>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</si>
  <si>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</si>
  <si>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</si>
  <si>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</si>
  <si>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</si>
  <si>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</si>
  <si>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TA 01.... - REEQUILÍBRIO - Vigência a partir de.....</t>
  </si>
  <si>
    <t>TA 0... - REEQUILÍBRIO - Vigência a partir de .....</t>
  </si>
  <si>
    <t>3... APOSTILAMENTO - REAJUSTE - Vigência a partir de 1......9</t>
  </si>
  <si>
    <t xml:space="preserve">ADITIVO....... - </t>
  </si>
  <si>
    <t>ADITIVO 01.2021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</si>
  <si>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</si>
  <si>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</si>
  <si>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</si>
  <si>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</si>
  <si>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</si>
  <si>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</si>
  <si>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</si>
  <si>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</si>
  <si>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</si>
  <si>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</si>
  <si>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</si>
  <si>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</si>
  <si>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PRIMEIRO APOSTILAMENTO </t>
  </si>
  <si>
    <t xml:space="preserve">Reajuste Contratual </t>
  </si>
  <si>
    <t>CONTRATO 02.2021</t>
  </si>
  <si>
    <t>01/03/2021 a 28/02/2025</t>
  </si>
  <si>
    <t>23209.000096/2021-16</t>
  </si>
  <si>
    <t xml:space="preserve">DESCRIÇÃO </t>
  </si>
  <si>
    <t>V</t>
  </si>
  <si>
    <t>Treinamento qualificação profissional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</si>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</sst>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1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D1" workbookViewId="0">
      <selection activeCell="I10" sqref="I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59</v>
      </c>
      <c r="E4" s="19">
        <v>670000</v>
      </c>
      <c r="F4" s="20"/>
      <c r="G4" s="21"/>
      <c r="H4" s="23" t="s">
        <v>60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670000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H6" sqref="H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02.2021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61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63</v>
      </c>
      <c r="D4" s="60" t="s">
        <v>21</v>
      </c>
      <c r="E4" s="60">
        <v>48</v>
      </c>
      <c r="F4" s="61">
        <v>13958.33</v>
      </c>
      <c r="G4" s="61">
        <f>E4*F4</f>
        <v>669999.84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669999.84</v>
      </c>
    </row>
    <row r="8" spans="2:9" x14ac:dyDescent="0.25">
      <c r="B8" s="84" t="s">
        <v>39</v>
      </c>
      <c r="C8" s="84"/>
      <c r="D8" s="84"/>
      <c r="E8" s="84"/>
      <c r="F8" s="84"/>
      <c r="G8" s="84"/>
      <c r="H8" s="69" t="s">
        <v>22</v>
      </c>
      <c r="I8" s="70" t="s">
        <v>23</v>
      </c>
    </row>
    <row r="9" spans="2:9" x14ac:dyDescent="0.25">
      <c r="B9" s="59" t="s">
        <v>15</v>
      </c>
      <c r="C9" s="59" t="s">
        <v>61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x14ac:dyDescent="0.25">
      <c r="B10" s="60">
        <v>1</v>
      </c>
      <c r="C10" s="60" t="s">
        <v>62</v>
      </c>
      <c r="D10" s="60" t="s">
        <v>21</v>
      </c>
      <c r="E10" s="60">
        <v>12</v>
      </c>
      <c r="F10" s="61"/>
      <c r="G10" s="61">
        <f>E10*F10</f>
        <v>0</v>
      </c>
      <c r="H10" s="61"/>
      <c r="I10" s="61"/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4" t="s">
        <v>40</v>
      </c>
      <c r="C14" s="84"/>
      <c r="D14" s="84"/>
      <c r="E14" s="84"/>
      <c r="F14" s="84"/>
      <c r="G14" s="84"/>
      <c r="H14" s="69" t="s">
        <v>22</v>
      </c>
      <c r="I14" s="70" t="s">
        <v>23</v>
      </c>
    </row>
    <row r="15" spans="2:9" x14ac:dyDescent="0.25">
      <c r="B15" s="63" t="s">
        <v>15</v>
      </c>
      <c r="C15" s="63" t="s">
        <v>61</v>
      </c>
      <c r="D15" s="63" t="s">
        <v>17</v>
      </c>
      <c r="E15" s="63" t="s">
        <v>18</v>
      </c>
      <c r="F15" s="63" t="s">
        <v>19</v>
      </c>
      <c r="G15" s="63" t="s">
        <v>20</v>
      </c>
      <c r="H15" s="61"/>
      <c r="I15" s="60"/>
    </row>
    <row r="16" spans="2:9" x14ac:dyDescent="0.25">
      <c r="B16" s="64">
        <v>1</v>
      </c>
      <c r="C16" s="64"/>
      <c r="D16" s="64" t="s">
        <v>21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41</v>
      </c>
      <c r="C20" s="84"/>
      <c r="D20" s="84"/>
      <c r="E20" s="84"/>
      <c r="F20" s="84"/>
      <c r="G20" s="84"/>
      <c r="H20" s="69" t="s">
        <v>22</v>
      </c>
      <c r="I20" s="70" t="s">
        <v>23</v>
      </c>
    </row>
    <row r="21" spans="2:10" x14ac:dyDescent="0.25">
      <c r="B21" s="63" t="s">
        <v>15</v>
      </c>
      <c r="C21" s="63" t="s">
        <v>61</v>
      </c>
      <c r="D21" s="63" t="s">
        <v>17</v>
      </c>
      <c r="E21" s="63" t="s">
        <v>18</v>
      </c>
      <c r="F21" s="63" t="s">
        <v>19</v>
      </c>
      <c r="G21" s="63" t="s">
        <v>20</v>
      </c>
      <c r="H21" s="71"/>
      <c r="I21" s="72"/>
    </row>
    <row r="22" spans="2:10" x14ac:dyDescent="0.25">
      <c r="B22" s="73">
        <v>1</v>
      </c>
      <c r="C22" s="73"/>
      <c r="D22" s="73" t="s">
        <v>21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9"/>
  <sheetViews>
    <sheetView showGridLines="0" tabSelected="1" workbookViewId="0">
      <selection activeCell="E53" sqref="E5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F3" s="79">
        <f>F1-F2</f>
        <v>0</v>
      </c>
    </row>
    <row r="4" spans="2:34" s="79" customFormat="1" x14ac:dyDescent="0.25"/>
    <row r="5" spans="2:34" s="35" customFormat="1" x14ac:dyDescent="0.25">
      <c r="B5" s="84" t="str">
        <f>'Resumo do Contrato'!B3</f>
        <v>CONTRATO 02.2021</v>
      </c>
      <c r="C5" s="84"/>
      <c r="D5" s="84"/>
      <c r="E5" s="86" t="s">
        <v>43</v>
      </c>
      <c r="F5" s="86"/>
      <c r="G5" s="86"/>
      <c r="H5" s="86"/>
      <c r="I5" s="87" t="s">
        <v>6</v>
      </c>
      <c r="J5" s="86" t="s">
        <v>56</v>
      </c>
      <c r="K5" s="86"/>
      <c r="L5" s="86"/>
      <c r="M5" s="86"/>
      <c r="N5" s="87" t="s">
        <v>6</v>
      </c>
      <c r="O5" s="86" t="s">
        <v>42</v>
      </c>
      <c r="P5" s="86"/>
      <c r="Q5" s="86"/>
      <c r="R5" s="86"/>
      <c r="S5" s="87" t="s">
        <v>6</v>
      </c>
      <c r="T5" s="86"/>
      <c r="U5" s="86"/>
      <c r="V5" s="86"/>
      <c r="W5" s="86"/>
      <c r="X5" s="87"/>
      <c r="Y5" s="86"/>
      <c r="Z5" s="86"/>
      <c r="AA5" s="86"/>
      <c r="AB5" s="86"/>
      <c r="AC5" s="87"/>
      <c r="AD5" s="86"/>
      <c r="AE5" s="86"/>
      <c r="AF5" s="86"/>
      <c r="AG5" s="86"/>
      <c r="AH5" s="87"/>
    </row>
    <row r="6" spans="2:34" s="35" customFormat="1" x14ac:dyDescent="0.25">
      <c r="B6" s="89" t="str">
        <f>'Resumo do Contrato'!D4</f>
        <v>01/03/2021 a 28/02/2025</v>
      </c>
      <c r="C6" s="89"/>
      <c r="D6" s="89"/>
      <c r="E6" s="86"/>
      <c r="F6" s="86"/>
      <c r="G6" s="86"/>
      <c r="H6" s="86"/>
      <c r="I6" s="87"/>
      <c r="J6" s="86" t="s">
        <v>57</v>
      </c>
      <c r="K6" s="86"/>
      <c r="L6" s="86"/>
      <c r="M6" s="86"/>
      <c r="N6" s="87"/>
      <c r="O6" s="86" t="s">
        <v>24</v>
      </c>
      <c r="P6" s="86"/>
      <c r="Q6" s="86"/>
      <c r="R6" s="86"/>
      <c r="S6" s="87"/>
      <c r="T6" s="86"/>
      <c r="U6" s="86"/>
      <c r="V6" s="86"/>
      <c r="W6" s="86"/>
      <c r="X6" s="87"/>
      <c r="Y6" s="86"/>
      <c r="Z6" s="86"/>
      <c r="AA6" s="86"/>
      <c r="AB6" s="86"/>
      <c r="AC6" s="87"/>
      <c r="AD6" s="86"/>
      <c r="AE6" s="86"/>
      <c r="AF6" s="86"/>
      <c r="AG6" s="86"/>
      <c r="AH6" s="87"/>
    </row>
    <row r="7" spans="2:34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7"/>
      <c r="J8" s="37" t="s">
        <v>11</v>
      </c>
      <c r="K8" s="37" t="s">
        <v>12</v>
      </c>
      <c r="L8" s="37" t="s">
        <v>23</v>
      </c>
      <c r="M8" s="38" t="s">
        <v>5</v>
      </c>
      <c r="N8" s="87"/>
      <c r="O8" s="37" t="s">
        <v>11</v>
      </c>
      <c r="P8" s="37" t="s">
        <v>12</v>
      </c>
      <c r="Q8" s="37" t="s">
        <v>23</v>
      </c>
      <c r="R8" s="38" t="s">
        <v>5</v>
      </c>
      <c r="S8" s="87"/>
      <c r="T8" s="37"/>
      <c r="U8" s="37"/>
      <c r="V8" s="37"/>
      <c r="W8" s="38"/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/>
      <c r="D9" s="40">
        <f>'Resumo do Contrato'!E4</f>
        <v>670000</v>
      </c>
      <c r="E9" s="40"/>
      <c r="F9" s="40">
        <v>18202.32</v>
      </c>
      <c r="G9" s="40"/>
      <c r="H9" s="41"/>
      <c r="I9" s="42">
        <f>H9+D9</f>
        <v>670000</v>
      </c>
      <c r="J9" s="40"/>
      <c r="K9" s="40"/>
      <c r="L9" s="40"/>
      <c r="M9" s="41">
        <f>L9</f>
        <v>0</v>
      </c>
      <c r="N9" s="42">
        <f>M9+I9</f>
        <v>670000</v>
      </c>
      <c r="O9" s="40"/>
      <c r="P9" s="40"/>
      <c r="Q9" s="40">
        <f>P9-K9</f>
        <v>0</v>
      </c>
      <c r="R9" s="41"/>
      <c r="S9" s="42">
        <f>R9+N9</f>
        <v>670000</v>
      </c>
      <c r="T9" s="40"/>
      <c r="U9" s="40"/>
      <c r="V9" s="40"/>
      <c r="W9" s="41"/>
      <c r="X9" s="42"/>
      <c r="Y9" s="40"/>
      <c r="Z9" s="40"/>
      <c r="AA9" s="40"/>
      <c r="AB9" s="41"/>
      <c r="AC9" s="42"/>
      <c r="AD9" s="40"/>
      <c r="AE9" s="40"/>
      <c r="AF9" s="40"/>
      <c r="AG9" s="41"/>
      <c r="AH9" s="42"/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f>D9/48</f>
        <v>13958.333333333334</v>
      </c>
      <c r="E12" s="52"/>
      <c r="F12" s="55">
        <f>(G9/365)*217</f>
        <v>0</v>
      </c>
      <c r="G12" s="55"/>
      <c r="H12" s="56"/>
      <c r="I12" s="45"/>
      <c r="J12" s="52"/>
      <c r="K12" s="55">
        <f>L12-G12</f>
        <v>0</v>
      </c>
      <c r="L12" s="55">
        <f>K9/12</f>
        <v>0</v>
      </c>
      <c r="M12" s="56"/>
      <c r="N12" s="45"/>
      <c r="O12" s="52"/>
      <c r="P12" s="55">
        <f>(Q9/360)*148</f>
        <v>0</v>
      </c>
      <c r="Q12" s="55"/>
      <c r="R12" s="56"/>
      <c r="S12" s="45"/>
      <c r="T12" s="52" t="s">
        <v>27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f>D9/48</f>
        <v>13958.333333333334</v>
      </c>
      <c r="E13" s="54"/>
      <c r="F13" s="55"/>
      <c r="G13" s="55"/>
      <c r="H13" s="76"/>
      <c r="I13" s="45"/>
      <c r="J13" s="54"/>
      <c r="K13" s="55">
        <f>L13-G13</f>
        <v>0</v>
      </c>
      <c r="L13" s="55">
        <f>K9/12</f>
        <v>0</v>
      </c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27</v>
      </c>
      <c r="C14" s="53">
        <f>D9/48</f>
        <v>13958.333333333334</v>
      </c>
      <c r="E14" s="54"/>
      <c r="F14" s="55"/>
      <c r="G14" s="55"/>
      <c r="H14" s="76"/>
      <c r="I14" s="45"/>
      <c r="J14" s="54"/>
      <c r="K14" s="55">
        <f>L14-G14</f>
        <v>0</v>
      </c>
      <c r="L14" s="55">
        <f>K9/12</f>
        <v>0</v>
      </c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28</v>
      </c>
      <c r="C15" s="53">
        <f>D9/48</f>
        <v>13958.333333333334</v>
      </c>
      <c r="E15" s="54"/>
      <c r="F15" s="55"/>
      <c r="G15" s="55"/>
      <c r="H15" s="56"/>
      <c r="I15" s="45"/>
      <c r="J15" s="54"/>
      <c r="K15" s="55">
        <f t="shared" ref="K15:K23" si="0">L15-G15</f>
        <v>0</v>
      </c>
      <c r="L15" s="55">
        <f>K9/12</f>
        <v>0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31</v>
      </c>
      <c r="C16" s="53">
        <f>D9/48</f>
        <v>13958.333333333334</v>
      </c>
      <c r="E16" s="54"/>
      <c r="F16" s="55"/>
      <c r="G16" s="55"/>
      <c r="H16" s="56"/>
      <c r="I16" s="45"/>
      <c r="J16" s="54"/>
      <c r="K16" s="55">
        <f t="shared" si="0"/>
        <v>0</v>
      </c>
      <c r="L16" s="55">
        <f>K9/12</f>
        <v>0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32</v>
      </c>
      <c r="C17" s="53">
        <f>D9/48</f>
        <v>13958.333333333334</v>
      </c>
      <c r="E17" s="54"/>
      <c r="F17" s="55"/>
      <c r="G17" s="55"/>
      <c r="H17" s="56"/>
      <c r="I17" s="45"/>
      <c r="J17" s="54"/>
      <c r="K17" s="55">
        <f t="shared" si="0"/>
        <v>0</v>
      </c>
      <c r="L17" s="55">
        <f>K9/12</f>
        <v>0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33</v>
      </c>
      <c r="C18" s="53">
        <f>D9/48</f>
        <v>13958.333333333334</v>
      </c>
      <c r="E18" s="54"/>
      <c r="F18" s="55"/>
      <c r="G18" s="55"/>
      <c r="H18" s="56"/>
      <c r="I18" s="45"/>
      <c r="J18" s="54"/>
      <c r="K18" s="55">
        <f t="shared" si="0"/>
        <v>0</v>
      </c>
      <c r="L18" s="55">
        <f>K9/12</f>
        <v>0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34</v>
      </c>
      <c r="C19" s="53">
        <f>D9/48</f>
        <v>13958.333333333334</v>
      </c>
      <c r="E19" s="54"/>
      <c r="F19" s="55"/>
      <c r="G19" s="55"/>
      <c r="H19" s="56"/>
      <c r="I19" s="45"/>
      <c r="J19" s="54"/>
      <c r="K19" s="55">
        <f t="shared" si="0"/>
        <v>0</v>
      </c>
      <c r="L19" s="55">
        <f>K9/12</f>
        <v>0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35</v>
      </c>
      <c r="C20" s="53">
        <f>D9/48</f>
        <v>13958.333333333334</v>
      </c>
      <c r="E20" s="54"/>
      <c r="F20" s="55"/>
      <c r="G20" s="55"/>
      <c r="H20" s="56"/>
      <c r="I20" s="45"/>
      <c r="J20" s="54"/>
      <c r="K20" s="55">
        <f t="shared" si="0"/>
        <v>0</v>
      </c>
      <c r="L20" s="55">
        <f>K9/12</f>
        <v>0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36</v>
      </c>
      <c r="C21" s="53">
        <f>D9/48</f>
        <v>13958.333333333334</v>
      </c>
      <c r="E21" s="54"/>
      <c r="F21" s="55"/>
      <c r="G21" s="55"/>
      <c r="H21" s="56"/>
      <c r="I21" s="45"/>
      <c r="J21" s="54"/>
      <c r="K21" s="55">
        <f t="shared" si="0"/>
        <v>0</v>
      </c>
      <c r="L21" s="55">
        <f>K9/12</f>
        <v>0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37</v>
      </c>
      <c r="C22" s="53">
        <f>D9/48</f>
        <v>13958.333333333334</v>
      </c>
      <c r="E22" s="54"/>
      <c r="F22" s="55"/>
      <c r="G22" s="55"/>
      <c r="H22" s="56"/>
      <c r="I22" s="45"/>
      <c r="J22" s="54"/>
      <c r="K22" s="55">
        <f t="shared" si="0"/>
        <v>0</v>
      </c>
      <c r="L22" s="55">
        <f>K9/12</f>
        <v>0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38</v>
      </c>
      <c r="C23" s="53">
        <f>D9/48</f>
        <v>13958.333333333334</v>
      </c>
      <c r="E23" s="54"/>
      <c r="F23" s="55"/>
      <c r="G23" s="55"/>
      <c r="H23" s="56"/>
      <c r="I23" s="45"/>
      <c r="J23" s="54"/>
      <c r="K23" s="55">
        <f t="shared" si="0"/>
        <v>0</v>
      </c>
      <c r="L23" s="55">
        <f>K9/12</f>
        <v>0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44</v>
      </c>
      <c r="C24" s="91">
        <f>D9/48</f>
        <v>13958.333333333334</v>
      </c>
      <c r="I24" s="45"/>
      <c r="N24" s="45"/>
      <c r="S24" s="45"/>
      <c r="X24" s="45"/>
      <c r="AC24" s="45"/>
      <c r="AH24" s="45"/>
    </row>
    <row r="25" spans="2:34" x14ac:dyDescent="0.25">
      <c r="B25" s="52" t="s">
        <v>45</v>
      </c>
      <c r="C25" s="92">
        <f>D9/48</f>
        <v>13958.333333333334</v>
      </c>
      <c r="I25" s="45"/>
      <c r="N25" s="45"/>
      <c r="S25" s="45"/>
      <c r="X25" s="45"/>
      <c r="AC25" s="45"/>
      <c r="AH25" s="45"/>
    </row>
    <row r="26" spans="2:34" x14ac:dyDescent="0.25">
      <c r="B26" s="52" t="s">
        <v>46</v>
      </c>
      <c r="C26" s="92">
        <f>D9/48</f>
        <v>13958.333333333334</v>
      </c>
      <c r="I26" s="45"/>
      <c r="N26" s="45"/>
      <c r="S26" s="45"/>
      <c r="X26" s="45"/>
      <c r="AC26" s="45"/>
      <c r="AH26" s="45"/>
    </row>
    <row r="27" spans="2:34" x14ac:dyDescent="0.25">
      <c r="B27" s="52" t="s">
        <v>47</v>
      </c>
      <c r="C27" s="92">
        <f>D9/48</f>
        <v>13958.333333333334</v>
      </c>
    </row>
    <row r="28" spans="2:34" x14ac:dyDescent="0.25">
      <c r="B28" s="52" t="s">
        <v>48</v>
      </c>
      <c r="C28" s="92">
        <f>D9/48</f>
        <v>13958.333333333334</v>
      </c>
    </row>
    <row r="29" spans="2:34" x14ac:dyDescent="0.25">
      <c r="B29" s="52" t="s">
        <v>49</v>
      </c>
      <c r="C29" s="92">
        <f>D9/48</f>
        <v>13958.333333333334</v>
      </c>
    </row>
    <row r="30" spans="2:34" x14ac:dyDescent="0.25">
      <c r="B30" s="52" t="s">
        <v>50</v>
      </c>
      <c r="C30" s="92">
        <f>D9/48</f>
        <v>13958.333333333334</v>
      </c>
    </row>
    <row r="31" spans="2:34" x14ac:dyDescent="0.25">
      <c r="B31" s="52" t="s">
        <v>51</v>
      </c>
      <c r="C31" s="92">
        <f>D9/48</f>
        <v>13958.333333333334</v>
      </c>
    </row>
    <row r="32" spans="2:34" x14ac:dyDescent="0.25">
      <c r="B32" s="52" t="s">
        <v>52</v>
      </c>
      <c r="C32" s="92">
        <f>D9/48</f>
        <v>13958.333333333334</v>
      </c>
    </row>
    <row r="33" spans="2:3" x14ac:dyDescent="0.25">
      <c r="B33" s="52" t="s">
        <v>53</v>
      </c>
      <c r="C33" s="92">
        <f>D9/48</f>
        <v>13958.333333333334</v>
      </c>
    </row>
    <row r="34" spans="2:3" x14ac:dyDescent="0.25">
      <c r="B34" s="52" t="s">
        <v>54</v>
      </c>
      <c r="C34" s="92">
        <f>D9/48</f>
        <v>13958.333333333334</v>
      </c>
    </row>
    <row r="35" spans="2:3" x14ac:dyDescent="0.25">
      <c r="B35" s="52" t="s">
        <v>55</v>
      </c>
      <c r="C35" s="92">
        <f>D9/48</f>
        <v>13958.333333333334</v>
      </c>
    </row>
    <row r="36" spans="2:3" x14ac:dyDescent="0.25">
      <c r="B36" s="52" t="s">
        <v>64</v>
      </c>
      <c r="C36" s="92">
        <f>D9/48</f>
        <v>13958.333333333334</v>
      </c>
    </row>
    <row r="37" spans="2:3" x14ac:dyDescent="0.25">
      <c r="B37" s="52" t="s">
        <v>65</v>
      </c>
      <c r="C37" s="92">
        <f>D9/48</f>
        <v>13958.333333333334</v>
      </c>
    </row>
    <row r="38" spans="2:3" x14ac:dyDescent="0.25">
      <c r="B38" s="52" t="s">
        <v>66</v>
      </c>
      <c r="C38" s="92">
        <f>D9/48</f>
        <v>13958.333333333334</v>
      </c>
    </row>
    <row r="39" spans="2:3" x14ac:dyDescent="0.25">
      <c r="B39" s="52" t="s">
        <v>67</v>
      </c>
      <c r="C39" s="92">
        <f>D9/48</f>
        <v>13958.333333333334</v>
      </c>
    </row>
    <row r="40" spans="2:3" x14ac:dyDescent="0.25">
      <c r="B40" s="52" t="s">
        <v>68</v>
      </c>
      <c r="C40" s="92">
        <f>D9/48</f>
        <v>13958.333333333334</v>
      </c>
    </row>
    <row r="41" spans="2:3" x14ac:dyDescent="0.25">
      <c r="B41" s="52" t="s">
        <v>69</v>
      </c>
      <c r="C41" s="92">
        <f>D9/48</f>
        <v>13958.333333333334</v>
      </c>
    </row>
    <row r="42" spans="2:3" x14ac:dyDescent="0.25">
      <c r="B42" s="52" t="s">
        <v>70</v>
      </c>
      <c r="C42" s="92">
        <f>D9/48</f>
        <v>13958.333333333334</v>
      </c>
    </row>
    <row r="43" spans="2:3" x14ac:dyDescent="0.25">
      <c r="B43" s="52" t="s">
        <v>71</v>
      </c>
      <c r="C43" s="92">
        <f>D9/48</f>
        <v>13958.333333333334</v>
      </c>
    </row>
    <row r="44" spans="2:3" x14ac:dyDescent="0.25">
      <c r="B44" s="52" t="s">
        <v>72</v>
      </c>
      <c r="C44" s="92">
        <f>D9/48</f>
        <v>13958.333333333334</v>
      </c>
    </row>
    <row r="45" spans="2:3" x14ac:dyDescent="0.25">
      <c r="B45" s="52" t="s">
        <v>73</v>
      </c>
      <c r="C45" s="92">
        <f>D9/48</f>
        <v>13958.333333333334</v>
      </c>
    </row>
    <row r="46" spans="2:3" x14ac:dyDescent="0.25">
      <c r="B46" s="52" t="s">
        <v>74</v>
      </c>
      <c r="C46" s="92">
        <f>D9/48</f>
        <v>13958.333333333334</v>
      </c>
    </row>
    <row r="47" spans="2:3" x14ac:dyDescent="0.25">
      <c r="B47" s="52" t="s">
        <v>75</v>
      </c>
      <c r="C47" s="92">
        <f>D9/48</f>
        <v>13958.333333333334</v>
      </c>
    </row>
    <row r="48" spans="2:3" x14ac:dyDescent="0.25">
      <c r="B48" s="52" t="s">
        <v>76</v>
      </c>
      <c r="C48" s="92">
        <f>D9/48</f>
        <v>13958.333333333334</v>
      </c>
    </row>
    <row r="49" spans="2:3" x14ac:dyDescent="0.25">
      <c r="B49" s="52" t="s">
        <v>77</v>
      </c>
      <c r="C49" s="92">
        <f>D9/48</f>
        <v>13958.333333333334</v>
      </c>
    </row>
    <row r="50" spans="2:3" x14ac:dyDescent="0.25">
      <c r="B50" s="52" t="s">
        <v>78</v>
      </c>
      <c r="C50" s="92">
        <f>D9/48</f>
        <v>13958.333333333334</v>
      </c>
    </row>
    <row r="51" spans="2:3" x14ac:dyDescent="0.25">
      <c r="B51" s="52" t="s">
        <v>79</v>
      </c>
      <c r="C51" s="92">
        <f>D9/48</f>
        <v>13958.333333333334</v>
      </c>
    </row>
    <row r="52" spans="2:3" x14ac:dyDescent="0.25">
      <c r="B52" s="52" t="s">
        <v>80</v>
      </c>
      <c r="C52" s="92">
        <f>D9/48</f>
        <v>13958.333333333334</v>
      </c>
    </row>
    <row r="53" spans="2:3" x14ac:dyDescent="0.25">
      <c r="B53" s="52" t="s">
        <v>81</v>
      </c>
      <c r="C53" s="92">
        <f>D9/48</f>
        <v>13958.333333333334</v>
      </c>
    </row>
    <row r="54" spans="2:3" x14ac:dyDescent="0.25">
      <c r="B54" s="52" t="s">
        <v>82</v>
      </c>
      <c r="C54" s="92">
        <f>D9/48</f>
        <v>13958.333333333334</v>
      </c>
    </row>
    <row r="55" spans="2:3" x14ac:dyDescent="0.25">
      <c r="B55" s="52" t="s">
        <v>83</v>
      </c>
      <c r="C55" s="92">
        <f>D9/48</f>
        <v>13958.333333333334</v>
      </c>
    </row>
    <row r="56" spans="2:3" x14ac:dyDescent="0.25">
      <c r="B56" s="52" t="s">
        <v>84</v>
      </c>
      <c r="C56" s="92">
        <f>D9/48</f>
        <v>13958.333333333334</v>
      </c>
    </row>
    <row r="57" spans="2:3" x14ac:dyDescent="0.25">
      <c r="B57" s="52" t="s">
        <v>85</v>
      </c>
      <c r="C57" s="92">
        <f>D9/48</f>
        <v>13958.333333333334</v>
      </c>
    </row>
    <row r="58" spans="2:3" x14ac:dyDescent="0.25">
      <c r="B58" s="52" t="s">
        <v>86</v>
      </c>
      <c r="C58" s="92">
        <f>D9/48</f>
        <v>13958.333333333334</v>
      </c>
    </row>
    <row r="59" spans="2:3" x14ac:dyDescent="0.25">
      <c r="B59" s="52" t="s">
        <v>87</v>
      </c>
      <c r="C59" s="92">
        <f>D9/48</f>
        <v>13958.333333333334</v>
      </c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2021-06-23T19:44:13Z</dcterms:modified>
</cp:coreProperties>
</file>