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\Google Drive\Contratos Campus Bambuí\PRIME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M9" i="3" l="1"/>
  <c r="G13" i="3" l="1"/>
  <c r="G14" i="3"/>
  <c r="G15" i="3"/>
  <c r="G16" i="3"/>
  <c r="G17" i="3"/>
  <c r="G18" i="3"/>
  <c r="G19" i="3"/>
  <c r="G20" i="3"/>
  <c r="G21" i="3"/>
  <c r="G22" i="3"/>
  <c r="G23" i="3"/>
  <c r="I9" i="3" l="1"/>
  <c r="V9" i="3" l="1"/>
  <c r="U12" i="3" s="1"/>
  <c r="G9" i="3"/>
  <c r="G12" i="3" s="1"/>
  <c r="AF9" i="3"/>
  <c r="AA9" i="3"/>
  <c r="Z12" i="3" s="1"/>
  <c r="Q9" i="3"/>
  <c r="P12" i="3" s="1"/>
  <c r="K12" i="3"/>
  <c r="B2" i="4"/>
  <c r="V12" i="3" l="1"/>
  <c r="AA12" i="3" s="1"/>
  <c r="G7" i="4"/>
  <c r="N9" i="3" l="1"/>
  <c r="S9" i="3" s="1"/>
  <c r="J115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<sst xmlns="http://schemas.openxmlformats.org/spreadsheetml/2006/main" count="133" uniqueCount="77">
  <si>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</si>
  <si>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</si>
  <si>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</si>
  <si>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</si>
  <si>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</si>
  <si>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</si>
  <si>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</si>
  <si>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</si>
  <si>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</si>
  <si>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</si>
  <si>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</si>
  <si>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</si>
  <si>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</si>
  <si>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</si>
  <si>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</si>
  <si>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</si>
  <si>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</si>
  <si>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</si>
  <si>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</si>
  <si>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</si>
  <si>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</si>
  <si>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</si>
  <si>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</si>
  <si>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</si>
  <si>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</si>
  <si>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</si>
  <si>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</si>
  <si>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</si>
  <si>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</si>
  <si>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25/2019/RER/BAR</t>
  </si>
  <si>
    <t>ADITIVO 01/2020</t>
  </si>
  <si>
    <t>20/05/2019 A 19/05/2020</t>
  </si>
  <si>
    <t>20/05/2020 A 19/05/2021</t>
  </si>
  <si>
    <t>Serv. De manutenção</t>
  </si>
  <si>
    <t>horas</t>
  </si>
  <si>
    <t>Peças e Acessórios</t>
  </si>
  <si>
    <t>Taxa de adminsitração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</si>
  <si>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</si>
  <si>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</si>
  <si>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</si>
  <si>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</si>
  <si>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</si>
  <si>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</si>
  <si>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</si>
  <si>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</si>
  <si>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</si>
  <si>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</si>
  <si>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</si>
  <si>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</si>
  <si>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</si>
  <si>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</si>
  <si>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</si>
  <si>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</si>
  <si>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</si>
  <si>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</si>
  <si>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</si>
  <si>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</si>
  <si>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ADITIVO 01/2020 - PRORROGAÇÃO</t>
  </si>
  <si>
    <t xml:space="preserve">ADITIVO </t>
  </si>
  <si>
    <t>ADITIVO 02/2021</t>
  </si>
  <si>
    <t>20/05/2021 a 19/05/2022</t>
  </si>
  <si>
    <t>23209.000869/2020-75</t>
  </si>
  <si>
    <t>23209.001272/2021-29</t>
  </si>
  <si>
    <t xml:space="preserve">ADITIVO 01/2021 </t>
  </si>
  <si>
    <t>20/05/2020 A 19/05/2020</t>
  </si>
  <si>
    <t>25º</t>
  </si>
  <si>
    <t xml:space="preserve">26º </t>
  </si>
  <si>
    <t xml:space="preserve">27º </t>
  </si>
  <si>
    <t xml:space="preserve">28º </t>
  </si>
  <si>
    <t xml:space="preserve">29º </t>
  </si>
  <si>
    <t xml:space="preserve">30º </t>
  </si>
  <si>
    <t xml:space="preserve">31º </t>
  </si>
  <si>
    <t xml:space="preserve">32º </t>
  </si>
  <si>
    <t xml:space="preserve">33º </t>
  </si>
  <si>
    <t xml:space="preserve">34º </t>
  </si>
  <si>
    <t xml:space="preserve">35º </t>
  </si>
  <si>
    <t xml:space="preserve">36º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</si>
</sst>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44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C1" workbookViewId="0">
      <selection activeCell="I13" sqref="I13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29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2"/>
      <c r="J3" s="82"/>
    </row>
    <row r="4" spans="2:10" x14ac:dyDescent="0.25">
      <c r="B4" s="22" t="s">
        <v>3</v>
      </c>
      <c r="C4" s="19"/>
      <c r="D4" s="23" t="s">
        <v>31</v>
      </c>
      <c r="E4" s="19">
        <v>276521.49</v>
      </c>
      <c r="F4" s="20"/>
      <c r="G4" s="21"/>
      <c r="H4" s="23"/>
      <c r="I4" s="5"/>
    </row>
    <row r="5" spans="2:10" x14ac:dyDescent="0.25">
      <c r="B5" s="76" t="s">
        <v>30</v>
      </c>
      <c r="C5" s="19"/>
      <c r="D5" s="23" t="s">
        <v>32</v>
      </c>
      <c r="E5" s="19"/>
      <c r="F5" s="20"/>
      <c r="G5" s="21"/>
      <c r="H5" s="23" t="s">
        <v>61</v>
      </c>
      <c r="I5" s="5"/>
    </row>
    <row r="6" spans="2:10" x14ac:dyDescent="0.25">
      <c r="B6" s="76" t="s">
        <v>59</v>
      </c>
      <c r="C6" s="19"/>
      <c r="D6" s="23" t="s">
        <v>60</v>
      </c>
      <c r="E6" s="19"/>
      <c r="F6" s="20"/>
      <c r="G6" s="21"/>
      <c r="H6" s="23" t="s">
        <v>62</v>
      </c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3" t="s">
        <v>10</v>
      </c>
      <c r="C28" s="84"/>
      <c r="D28" s="85"/>
      <c r="E28" s="26">
        <f>SUM(E4:E27)</f>
        <v>276521.49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6"/>
  <sheetViews>
    <sheetView showGridLines="0" topLeftCell="A49" zoomScale="110" zoomScaleNormal="110" workbookViewId="0">
      <selection activeCell="I7" sqref="I7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6" t="str">
        <f>'Resumo do Contrato'!B3</f>
        <v>CONTRATO 25/2019/RER/BAR</v>
      </c>
      <c r="C2" s="86"/>
      <c r="D2" s="86"/>
      <c r="E2" s="86"/>
      <c r="F2" s="86"/>
      <c r="G2" s="86"/>
    </row>
    <row r="3" spans="2:9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9" x14ac:dyDescent="0.25">
      <c r="B4" s="60">
        <v>25</v>
      </c>
      <c r="C4" s="60" t="s">
        <v>33</v>
      </c>
      <c r="D4" s="60" t="s">
        <v>34</v>
      </c>
      <c r="E4" s="60">
        <v>840</v>
      </c>
      <c r="F4" s="61">
        <v>117.67</v>
      </c>
      <c r="G4" s="61">
        <v>98842.8</v>
      </c>
    </row>
    <row r="5" spans="2:9" x14ac:dyDescent="0.25">
      <c r="B5" s="60">
        <v>26</v>
      </c>
      <c r="C5" s="60" t="s">
        <v>35</v>
      </c>
      <c r="D5" s="60"/>
      <c r="E5" s="60"/>
      <c r="F5" s="61"/>
      <c r="G5" s="61">
        <v>200000</v>
      </c>
    </row>
    <row r="6" spans="2:9" x14ac:dyDescent="0.25">
      <c r="B6" s="60">
        <v>27</v>
      </c>
      <c r="C6" s="60" t="s">
        <v>36</v>
      </c>
      <c r="D6" s="60"/>
      <c r="E6" s="60"/>
      <c r="F6" s="61"/>
      <c r="G6" s="61">
        <v>0.01</v>
      </c>
    </row>
    <row r="7" spans="2:9" x14ac:dyDescent="0.25">
      <c r="B7" s="87" t="s">
        <v>16</v>
      </c>
      <c r="C7" s="87"/>
      <c r="D7" s="87"/>
      <c r="E7" s="87"/>
      <c r="F7" s="87"/>
      <c r="G7" s="62">
        <f>SUM(G4:G6)</f>
        <v>298842.81</v>
      </c>
    </row>
    <row r="10" spans="2:9" x14ac:dyDescent="0.25">
      <c r="B10" s="86"/>
      <c r="C10" s="86"/>
      <c r="D10" s="86"/>
      <c r="E10" s="86"/>
      <c r="F10" s="86"/>
      <c r="G10" s="86"/>
      <c r="H10" s="69"/>
      <c r="I10" s="70"/>
    </row>
    <row r="11" spans="2:9" x14ac:dyDescent="0.25">
      <c r="B11" s="59"/>
      <c r="C11" s="59"/>
      <c r="D11" s="59"/>
      <c r="E11" s="59"/>
      <c r="F11" s="59"/>
      <c r="G11" s="59"/>
      <c r="H11" s="61"/>
      <c r="I11" s="60"/>
    </row>
    <row r="12" spans="2:9" x14ac:dyDescent="0.25">
      <c r="B12" s="60"/>
      <c r="C12" s="60"/>
      <c r="D12" s="60"/>
      <c r="E12" s="60"/>
      <c r="F12" s="61"/>
      <c r="G12" s="61"/>
      <c r="H12" s="61"/>
      <c r="I12" s="61"/>
    </row>
    <row r="13" spans="2:9" x14ac:dyDescent="0.25">
      <c r="B13" s="60"/>
      <c r="C13" s="60"/>
      <c r="D13" s="60"/>
      <c r="E13" s="60"/>
      <c r="F13" s="61"/>
      <c r="G13" s="61"/>
      <c r="H13" s="61"/>
      <c r="I13" s="61"/>
    </row>
    <row r="14" spans="2:9" x14ac:dyDescent="0.25">
      <c r="B14" s="74"/>
      <c r="C14" s="74"/>
      <c r="D14" s="74"/>
      <c r="E14" s="74"/>
      <c r="F14" s="75"/>
      <c r="G14" s="75"/>
      <c r="H14" s="75"/>
      <c r="I14" s="75"/>
    </row>
    <row r="15" spans="2:9" x14ac:dyDescent="0.25">
      <c r="B15" s="59"/>
      <c r="C15" s="59"/>
      <c r="D15" s="59"/>
      <c r="E15" s="59"/>
      <c r="F15" s="59"/>
      <c r="G15" s="59"/>
      <c r="H15" s="61"/>
      <c r="I15" s="61"/>
    </row>
    <row r="16" spans="2:9" x14ac:dyDescent="0.25">
      <c r="B16" s="60"/>
      <c r="C16" s="60"/>
      <c r="D16" s="60"/>
      <c r="E16" s="60"/>
      <c r="F16" s="61"/>
      <c r="G16" s="61"/>
      <c r="H16" s="61"/>
      <c r="I16" s="61"/>
    </row>
    <row r="17" spans="2:9" x14ac:dyDescent="0.25">
      <c r="B17" s="60"/>
      <c r="C17" s="60"/>
      <c r="D17" s="60"/>
      <c r="E17" s="60"/>
      <c r="F17" s="61"/>
      <c r="G17" s="61"/>
      <c r="H17" s="61"/>
      <c r="I17" s="61"/>
    </row>
    <row r="18" spans="2:9" x14ac:dyDescent="0.25">
      <c r="B18" s="74"/>
      <c r="C18" s="74"/>
      <c r="D18" s="74"/>
      <c r="E18" s="74"/>
      <c r="F18" s="75"/>
      <c r="G18" s="75"/>
      <c r="H18" s="75"/>
      <c r="I18" s="75"/>
    </row>
    <row r="19" spans="2:9" x14ac:dyDescent="0.25">
      <c r="B19" s="59"/>
      <c r="C19" s="59"/>
      <c r="D19" s="59"/>
      <c r="E19" s="59"/>
      <c r="F19" s="59"/>
      <c r="G19" s="59"/>
      <c r="H19" s="61"/>
      <c r="I19" s="61"/>
    </row>
    <row r="20" spans="2:9" x14ac:dyDescent="0.25">
      <c r="B20" s="60"/>
      <c r="C20" s="60"/>
      <c r="D20" s="60"/>
      <c r="E20" s="60"/>
      <c r="F20" s="61"/>
      <c r="G20" s="61"/>
      <c r="H20" s="61"/>
      <c r="I20" s="61"/>
    </row>
    <row r="21" spans="2:9" x14ac:dyDescent="0.25">
      <c r="B21" s="60"/>
      <c r="C21" s="60"/>
      <c r="D21" s="60"/>
      <c r="E21" s="60"/>
      <c r="F21" s="61"/>
      <c r="G21" s="61"/>
      <c r="H21" s="61"/>
      <c r="I21" s="61"/>
    </row>
    <row r="22" spans="2:9" x14ac:dyDescent="0.25">
      <c r="B22" s="60"/>
      <c r="C22" s="60"/>
      <c r="D22" s="60"/>
      <c r="E22" s="60"/>
      <c r="F22" s="61"/>
      <c r="G22" s="61"/>
      <c r="H22" s="61"/>
      <c r="I22" s="61"/>
    </row>
    <row r="23" spans="2:9" x14ac:dyDescent="0.25">
      <c r="B23" s="59"/>
      <c r="C23" s="59"/>
      <c r="D23" s="59"/>
      <c r="E23" s="59"/>
      <c r="F23" s="59"/>
      <c r="G23" s="59"/>
      <c r="H23" s="61"/>
      <c r="I23" s="61"/>
    </row>
    <row r="24" spans="2:9" x14ac:dyDescent="0.25">
      <c r="B24" s="60"/>
      <c r="C24" s="60"/>
      <c r="D24" s="60"/>
      <c r="E24" s="60"/>
      <c r="F24" s="61"/>
      <c r="G24" s="61"/>
      <c r="H24" s="61"/>
      <c r="I24" s="61"/>
    </row>
    <row r="25" spans="2:9" x14ac:dyDescent="0.25">
      <c r="B25" s="60"/>
      <c r="C25" s="60"/>
      <c r="D25" s="60"/>
      <c r="E25" s="60"/>
      <c r="F25" s="61"/>
      <c r="G25" s="61"/>
      <c r="H25" s="61"/>
      <c r="I25" s="61"/>
    </row>
    <row r="26" spans="2:9" x14ac:dyDescent="0.25">
      <c r="B26" s="60"/>
      <c r="C26" s="60"/>
      <c r="D26" s="60"/>
      <c r="E26" s="60"/>
      <c r="F26" s="61"/>
      <c r="G26" s="61"/>
      <c r="H26" s="61"/>
      <c r="I26" s="61"/>
    </row>
    <row r="27" spans="2:9" x14ac:dyDescent="0.25">
      <c r="B27" s="59"/>
      <c r="C27" s="59"/>
      <c r="D27" s="59"/>
      <c r="E27" s="59"/>
      <c r="F27" s="59"/>
      <c r="G27" s="59"/>
      <c r="H27" s="61"/>
      <c r="I27" s="61"/>
    </row>
    <row r="28" spans="2:9" x14ac:dyDescent="0.25">
      <c r="B28" s="60"/>
      <c r="C28" s="60"/>
      <c r="D28" s="60"/>
      <c r="E28" s="60"/>
      <c r="F28" s="61"/>
      <c r="G28" s="61"/>
      <c r="H28" s="61"/>
      <c r="I28" s="61"/>
    </row>
    <row r="29" spans="2:9" x14ac:dyDescent="0.25">
      <c r="B29" s="60"/>
      <c r="C29" s="60"/>
      <c r="D29" s="60"/>
      <c r="E29" s="60"/>
      <c r="F29" s="61"/>
      <c r="G29" s="61"/>
      <c r="H29" s="61"/>
      <c r="I29" s="61"/>
    </row>
    <row r="30" spans="2:9" x14ac:dyDescent="0.25">
      <c r="B30" s="60"/>
      <c r="C30" s="60"/>
      <c r="D30" s="60"/>
      <c r="E30" s="60"/>
      <c r="F30" s="61"/>
      <c r="G30" s="61"/>
      <c r="H30" s="61"/>
      <c r="I30" s="61"/>
    </row>
    <row r="31" spans="2:9" x14ac:dyDescent="0.25">
      <c r="B31" s="59"/>
      <c r="C31" s="59"/>
      <c r="D31" s="59"/>
      <c r="E31" s="59"/>
      <c r="F31" s="59"/>
      <c r="G31" s="59"/>
      <c r="H31" s="61"/>
      <c r="I31" s="61"/>
    </row>
    <row r="32" spans="2:9" x14ac:dyDescent="0.25">
      <c r="B32" s="60"/>
      <c r="C32" s="60"/>
      <c r="D32" s="60"/>
      <c r="E32" s="60"/>
      <c r="F32" s="61"/>
      <c r="G32" s="61"/>
      <c r="H32" s="61"/>
      <c r="I32" s="61"/>
    </row>
    <row r="33" spans="2:9" x14ac:dyDescent="0.25">
      <c r="B33" s="60"/>
      <c r="C33" s="60"/>
      <c r="D33" s="60"/>
      <c r="E33" s="60"/>
      <c r="F33" s="61"/>
      <c r="G33" s="61"/>
      <c r="H33" s="61"/>
      <c r="I33" s="61"/>
    </row>
    <row r="34" spans="2:9" x14ac:dyDescent="0.25">
      <c r="B34" s="60"/>
      <c r="C34" s="60"/>
      <c r="D34" s="60"/>
      <c r="E34" s="60"/>
      <c r="F34" s="61"/>
      <c r="G34" s="61"/>
      <c r="H34" s="61"/>
      <c r="I34" s="61"/>
    </row>
    <row r="35" spans="2:9" x14ac:dyDescent="0.25">
      <c r="B35" s="59"/>
      <c r="C35" s="59"/>
      <c r="D35" s="59"/>
      <c r="E35" s="59"/>
      <c r="F35" s="59"/>
      <c r="G35" s="59"/>
      <c r="H35" s="61"/>
      <c r="I35" s="61"/>
    </row>
    <row r="36" spans="2:9" x14ac:dyDescent="0.25">
      <c r="B36" s="60"/>
      <c r="C36" s="60"/>
      <c r="D36" s="60"/>
      <c r="E36" s="60"/>
      <c r="F36" s="61"/>
      <c r="G36" s="61"/>
      <c r="H36" s="61"/>
      <c r="I36" s="61"/>
    </row>
    <row r="37" spans="2:9" x14ac:dyDescent="0.25">
      <c r="B37" s="60"/>
      <c r="C37" s="60"/>
      <c r="D37" s="60"/>
      <c r="E37" s="60"/>
      <c r="F37" s="61"/>
      <c r="G37" s="61"/>
      <c r="H37" s="61"/>
      <c r="I37" s="61"/>
    </row>
    <row r="38" spans="2:9" x14ac:dyDescent="0.25">
      <c r="B38" s="74"/>
      <c r="C38" s="74"/>
      <c r="D38" s="74"/>
      <c r="E38" s="74"/>
      <c r="F38" s="75"/>
      <c r="G38" s="75"/>
      <c r="H38" s="75"/>
      <c r="I38" s="75"/>
    </row>
    <row r="39" spans="2:9" x14ac:dyDescent="0.25">
      <c r="B39" s="59"/>
      <c r="C39" s="59"/>
      <c r="D39" s="59"/>
      <c r="E39" s="59"/>
      <c r="F39" s="59"/>
      <c r="G39" s="59"/>
      <c r="H39" s="61"/>
      <c r="I39" s="61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87"/>
      <c r="C43" s="87"/>
      <c r="D43" s="87"/>
      <c r="E43" s="87"/>
      <c r="F43" s="87"/>
      <c r="G43" s="62"/>
      <c r="H43" s="62"/>
      <c r="I43" s="62"/>
    </row>
    <row r="44" spans="2:9" x14ac:dyDescent="0.25">
      <c r="G44" s="58"/>
    </row>
    <row r="46" spans="2:9" x14ac:dyDescent="0.25">
      <c r="B46" s="86"/>
      <c r="C46" s="86"/>
      <c r="D46" s="86"/>
      <c r="E46" s="86"/>
      <c r="F46" s="86"/>
      <c r="G46" s="86"/>
      <c r="H46" s="69"/>
      <c r="I46" s="70"/>
    </row>
    <row r="47" spans="2:9" x14ac:dyDescent="0.25">
      <c r="B47" s="63"/>
      <c r="C47" s="63"/>
      <c r="D47" s="63"/>
      <c r="E47" s="63"/>
      <c r="F47" s="63"/>
      <c r="G47" s="63"/>
      <c r="H47" s="61"/>
      <c r="I47" s="60"/>
    </row>
    <row r="48" spans="2:9" x14ac:dyDescent="0.25">
      <c r="B48" s="64"/>
      <c r="C48" s="64"/>
      <c r="D48" s="64"/>
      <c r="E48" s="64"/>
      <c r="F48" s="65"/>
      <c r="G48" s="65"/>
      <c r="H48" s="61"/>
      <c r="I48" s="61"/>
    </row>
    <row r="49" spans="2:9" x14ac:dyDescent="0.25">
      <c r="B49" s="64"/>
      <c r="C49" s="64"/>
      <c r="D49" s="64"/>
      <c r="E49" s="64"/>
      <c r="F49" s="65"/>
      <c r="G49" s="65"/>
      <c r="H49" s="61"/>
      <c r="I49" s="61"/>
    </row>
    <row r="50" spans="2:9" x14ac:dyDescent="0.25">
      <c r="B50" s="74"/>
      <c r="C50" s="74"/>
      <c r="D50" s="74"/>
      <c r="E50" s="74"/>
      <c r="F50" s="75"/>
      <c r="G50" s="75"/>
      <c r="H50" s="75"/>
      <c r="I50" s="75"/>
    </row>
    <row r="51" spans="2:9" x14ac:dyDescent="0.25">
      <c r="B51" s="63"/>
      <c r="C51" s="63"/>
      <c r="D51" s="63"/>
      <c r="E51" s="63"/>
      <c r="F51" s="63"/>
      <c r="G51" s="63"/>
      <c r="H51" s="61"/>
      <c r="I51" s="61"/>
    </row>
    <row r="52" spans="2:9" x14ac:dyDescent="0.25">
      <c r="B52" s="64"/>
      <c r="C52" s="64"/>
      <c r="D52" s="64"/>
      <c r="E52" s="64"/>
      <c r="F52" s="65"/>
      <c r="G52" s="65"/>
      <c r="H52" s="61"/>
      <c r="I52" s="61"/>
    </row>
    <row r="53" spans="2:9" x14ac:dyDescent="0.25">
      <c r="B53" s="64"/>
      <c r="C53" s="64"/>
      <c r="D53" s="64"/>
      <c r="E53" s="64"/>
      <c r="F53" s="65"/>
      <c r="G53" s="65"/>
      <c r="H53" s="61"/>
      <c r="I53" s="61"/>
    </row>
    <row r="54" spans="2:9" x14ac:dyDescent="0.25">
      <c r="B54" s="74"/>
      <c r="C54" s="74"/>
      <c r="D54" s="74"/>
      <c r="E54" s="74"/>
      <c r="F54" s="75"/>
      <c r="G54" s="75"/>
      <c r="H54" s="75"/>
      <c r="I54" s="75"/>
    </row>
    <row r="55" spans="2:9" x14ac:dyDescent="0.25">
      <c r="B55" s="63"/>
      <c r="C55" s="63"/>
      <c r="D55" s="63"/>
      <c r="E55" s="63"/>
      <c r="F55" s="63"/>
      <c r="G55" s="63"/>
      <c r="H55" s="61"/>
      <c r="I55" s="61"/>
    </row>
    <row r="56" spans="2:9" x14ac:dyDescent="0.25">
      <c r="B56" s="64"/>
      <c r="C56" s="64"/>
      <c r="D56" s="64"/>
      <c r="E56" s="64"/>
      <c r="F56" s="65"/>
      <c r="G56" s="65"/>
      <c r="H56" s="61"/>
      <c r="I56" s="61"/>
    </row>
    <row r="57" spans="2:9" x14ac:dyDescent="0.25">
      <c r="B57" s="64"/>
      <c r="C57" s="64"/>
      <c r="D57" s="64"/>
      <c r="E57" s="64"/>
      <c r="F57" s="65"/>
      <c r="G57" s="65"/>
      <c r="H57" s="61"/>
      <c r="I57" s="61"/>
    </row>
    <row r="58" spans="2:9" x14ac:dyDescent="0.25">
      <c r="B58" s="74"/>
      <c r="C58" s="74"/>
      <c r="D58" s="74"/>
      <c r="E58" s="74"/>
      <c r="F58" s="75"/>
      <c r="G58" s="75"/>
      <c r="H58" s="75"/>
      <c r="I58" s="75"/>
    </row>
    <row r="59" spans="2:9" x14ac:dyDescent="0.25">
      <c r="B59" s="63"/>
      <c r="C59" s="63"/>
      <c r="D59" s="63"/>
      <c r="E59" s="63"/>
      <c r="F59" s="63"/>
      <c r="G59" s="63"/>
      <c r="H59" s="61"/>
      <c r="I59" s="61"/>
    </row>
    <row r="60" spans="2:9" x14ac:dyDescent="0.25">
      <c r="B60" s="64"/>
      <c r="C60" s="64"/>
      <c r="D60" s="64"/>
      <c r="E60" s="64"/>
      <c r="F60" s="65"/>
      <c r="G60" s="65"/>
      <c r="H60" s="61"/>
      <c r="I60" s="61"/>
    </row>
    <row r="61" spans="2:9" x14ac:dyDescent="0.25">
      <c r="B61" s="64"/>
      <c r="C61" s="64"/>
      <c r="D61" s="64"/>
      <c r="E61" s="64"/>
      <c r="F61" s="65"/>
      <c r="G61" s="65"/>
      <c r="H61" s="61"/>
      <c r="I61" s="61"/>
    </row>
    <row r="62" spans="2:9" x14ac:dyDescent="0.25">
      <c r="B62" s="74"/>
      <c r="C62" s="74"/>
      <c r="D62" s="74"/>
      <c r="E62" s="74"/>
      <c r="F62" s="75"/>
      <c r="G62" s="75"/>
      <c r="H62" s="75"/>
      <c r="I62" s="75"/>
    </row>
    <row r="63" spans="2:9" x14ac:dyDescent="0.25">
      <c r="B63" s="63"/>
      <c r="C63" s="63"/>
      <c r="D63" s="63"/>
      <c r="E63" s="63"/>
      <c r="F63" s="63"/>
      <c r="G63" s="63"/>
      <c r="H63" s="61"/>
      <c r="I63" s="61"/>
    </row>
    <row r="64" spans="2:9" x14ac:dyDescent="0.25">
      <c r="B64" s="64"/>
      <c r="C64" s="64"/>
      <c r="D64" s="64"/>
      <c r="E64" s="64"/>
      <c r="F64" s="65"/>
      <c r="G64" s="65"/>
      <c r="H64" s="61"/>
      <c r="I64" s="61"/>
    </row>
    <row r="65" spans="2:9" x14ac:dyDescent="0.25">
      <c r="B65" s="64"/>
      <c r="C65" s="64"/>
      <c r="D65" s="64"/>
      <c r="E65" s="64"/>
      <c r="F65" s="65"/>
      <c r="G65" s="65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63"/>
      <c r="C67" s="63"/>
      <c r="D67" s="63"/>
      <c r="E67" s="63"/>
      <c r="F67" s="63"/>
      <c r="G67" s="63"/>
      <c r="H67" s="61"/>
      <c r="I67" s="61"/>
    </row>
    <row r="68" spans="2:9" x14ac:dyDescent="0.25">
      <c r="B68" s="64"/>
      <c r="C68" s="64"/>
      <c r="D68" s="64"/>
      <c r="E68" s="64"/>
      <c r="F68" s="65"/>
      <c r="G68" s="65"/>
      <c r="H68" s="61"/>
      <c r="I68" s="61"/>
    </row>
    <row r="69" spans="2:9" x14ac:dyDescent="0.25">
      <c r="B69" s="64"/>
      <c r="C69" s="64"/>
      <c r="D69" s="64"/>
      <c r="E69" s="64"/>
      <c r="F69" s="65"/>
      <c r="G69" s="65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63"/>
      <c r="C71" s="63"/>
      <c r="D71" s="63"/>
      <c r="E71" s="63"/>
      <c r="F71" s="63"/>
      <c r="G71" s="63"/>
      <c r="H71" s="61"/>
      <c r="I71" s="61"/>
    </row>
    <row r="72" spans="2:9" x14ac:dyDescent="0.25">
      <c r="B72" s="64"/>
      <c r="C72" s="64"/>
      <c r="D72" s="64"/>
      <c r="E72" s="64"/>
      <c r="F72" s="65"/>
      <c r="G72" s="65"/>
      <c r="H72" s="61"/>
      <c r="I72" s="61"/>
    </row>
    <row r="73" spans="2:9" x14ac:dyDescent="0.25">
      <c r="B73" s="64"/>
      <c r="C73" s="64"/>
      <c r="D73" s="64"/>
      <c r="E73" s="64"/>
      <c r="F73" s="65"/>
      <c r="G73" s="65"/>
      <c r="H73" s="61"/>
      <c r="I73" s="61"/>
    </row>
    <row r="74" spans="2:9" x14ac:dyDescent="0.25">
      <c r="B74" s="74"/>
      <c r="C74" s="74"/>
      <c r="D74" s="74"/>
      <c r="E74" s="74"/>
      <c r="F74" s="75"/>
      <c r="G74" s="75"/>
      <c r="H74" s="75"/>
      <c r="I74" s="75"/>
    </row>
    <row r="75" spans="2:9" x14ac:dyDescent="0.25">
      <c r="B75" s="63"/>
      <c r="C75" s="63"/>
      <c r="D75" s="63"/>
      <c r="E75" s="63"/>
      <c r="F75" s="63"/>
      <c r="G75" s="63"/>
      <c r="H75" s="61"/>
      <c r="I75" s="61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87"/>
      <c r="C79" s="87"/>
      <c r="D79" s="87"/>
      <c r="E79" s="87"/>
      <c r="F79" s="87"/>
      <c r="G79" s="62"/>
      <c r="H79" s="62"/>
      <c r="I79" s="62"/>
    </row>
    <row r="80" spans="2:9" x14ac:dyDescent="0.25">
      <c r="B80" s="66"/>
      <c r="C80" s="66"/>
      <c r="D80" s="66"/>
      <c r="E80" s="66"/>
      <c r="F80" s="66"/>
      <c r="G80" s="67"/>
    </row>
    <row r="82" spans="2:9" x14ac:dyDescent="0.25">
      <c r="B82" s="86"/>
      <c r="C82" s="86"/>
      <c r="D82" s="86"/>
      <c r="E82" s="86"/>
      <c r="F82" s="86"/>
      <c r="G82" s="86"/>
      <c r="H82" s="69"/>
      <c r="I82" s="70"/>
    </row>
    <row r="83" spans="2:9" x14ac:dyDescent="0.25">
      <c r="B83" s="63"/>
      <c r="C83" s="63"/>
      <c r="D83" s="63"/>
      <c r="E83" s="63"/>
      <c r="F83" s="63"/>
      <c r="G83" s="63"/>
      <c r="H83" s="71"/>
      <c r="I83" s="72"/>
    </row>
    <row r="84" spans="2:9" x14ac:dyDescent="0.25">
      <c r="B84" s="74"/>
      <c r="C84" s="74"/>
      <c r="D84" s="74"/>
      <c r="E84" s="74"/>
      <c r="F84" s="75"/>
      <c r="G84" s="75"/>
      <c r="H84" s="75"/>
      <c r="I84" s="75"/>
    </row>
    <row r="85" spans="2:9" x14ac:dyDescent="0.25">
      <c r="B85" s="74"/>
      <c r="C85" s="74"/>
      <c r="D85" s="74"/>
      <c r="E85" s="74"/>
      <c r="F85" s="75"/>
      <c r="G85" s="75"/>
      <c r="H85" s="75"/>
      <c r="I85" s="75"/>
    </row>
    <row r="86" spans="2:9" x14ac:dyDescent="0.25">
      <c r="B86" s="72"/>
      <c r="C86" s="72"/>
      <c r="D86" s="72"/>
      <c r="E86" s="72"/>
      <c r="F86" s="71"/>
      <c r="G86" s="71"/>
      <c r="H86" s="71"/>
      <c r="I86" s="71"/>
    </row>
    <row r="87" spans="2:9" x14ac:dyDescent="0.25">
      <c r="B87" s="73"/>
      <c r="C87" s="73"/>
      <c r="D87" s="73"/>
      <c r="E87" s="73"/>
      <c r="F87" s="73"/>
      <c r="G87" s="73"/>
      <c r="H87" s="71"/>
      <c r="I87" s="71"/>
    </row>
    <row r="88" spans="2:9" x14ac:dyDescent="0.25">
      <c r="B88" s="74"/>
      <c r="C88" s="74"/>
      <c r="D88" s="74"/>
      <c r="E88" s="74"/>
      <c r="F88" s="75"/>
      <c r="G88" s="75"/>
      <c r="H88" s="75"/>
      <c r="I88" s="75"/>
    </row>
    <row r="89" spans="2:9" x14ac:dyDescent="0.25">
      <c r="B89" s="74"/>
      <c r="C89" s="74"/>
      <c r="D89" s="74"/>
      <c r="E89" s="74"/>
      <c r="F89" s="75"/>
      <c r="G89" s="75"/>
      <c r="H89" s="75"/>
      <c r="I89" s="75"/>
    </row>
    <row r="90" spans="2:9" x14ac:dyDescent="0.25">
      <c r="B90" s="72"/>
      <c r="C90" s="72"/>
      <c r="D90" s="72"/>
      <c r="E90" s="72"/>
      <c r="F90" s="71"/>
      <c r="G90" s="71"/>
      <c r="H90" s="71"/>
      <c r="I90" s="71"/>
    </row>
    <row r="91" spans="2:9" x14ac:dyDescent="0.25">
      <c r="B91" s="73"/>
      <c r="C91" s="73"/>
      <c r="D91" s="73"/>
      <c r="E91" s="73"/>
      <c r="F91" s="73"/>
      <c r="G91" s="73"/>
      <c r="H91" s="71"/>
      <c r="I91" s="71"/>
    </row>
    <row r="92" spans="2:9" x14ac:dyDescent="0.25">
      <c r="B92" s="74"/>
      <c r="C92" s="74"/>
      <c r="D92" s="74"/>
      <c r="E92" s="74"/>
      <c r="F92" s="75"/>
      <c r="G92" s="75"/>
      <c r="H92" s="75"/>
      <c r="I92" s="75"/>
    </row>
    <row r="93" spans="2:9" x14ac:dyDescent="0.25">
      <c r="B93" s="74"/>
      <c r="C93" s="74"/>
      <c r="D93" s="74"/>
      <c r="E93" s="74"/>
      <c r="F93" s="75"/>
      <c r="G93" s="75"/>
      <c r="H93" s="75"/>
      <c r="I93" s="75"/>
    </row>
    <row r="94" spans="2:9" x14ac:dyDescent="0.25">
      <c r="B94" s="72"/>
      <c r="C94" s="72"/>
      <c r="D94" s="72"/>
      <c r="E94" s="72"/>
      <c r="F94" s="71"/>
      <c r="G94" s="71"/>
      <c r="H94" s="71"/>
      <c r="I94" s="71"/>
    </row>
    <row r="95" spans="2:9" x14ac:dyDescent="0.25">
      <c r="B95" s="73"/>
      <c r="C95" s="73"/>
      <c r="D95" s="73"/>
      <c r="E95" s="73"/>
      <c r="F95" s="73"/>
      <c r="G95" s="73"/>
      <c r="H95" s="71"/>
      <c r="I95" s="71"/>
    </row>
    <row r="96" spans="2:9" x14ac:dyDescent="0.25">
      <c r="B96" s="74"/>
      <c r="C96" s="74"/>
      <c r="D96" s="74"/>
      <c r="E96" s="74"/>
      <c r="F96" s="75"/>
      <c r="G96" s="75"/>
      <c r="H96" s="75"/>
      <c r="I96" s="75"/>
    </row>
    <row r="97" spans="2:9" x14ac:dyDescent="0.25">
      <c r="B97" s="74"/>
      <c r="C97" s="74"/>
      <c r="D97" s="74"/>
      <c r="E97" s="74"/>
      <c r="F97" s="75"/>
      <c r="G97" s="75"/>
      <c r="H97" s="75"/>
      <c r="I97" s="75"/>
    </row>
    <row r="98" spans="2:9" x14ac:dyDescent="0.25">
      <c r="B98" s="72"/>
      <c r="C98" s="72"/>
      <c r="D98" s="72"/>
      <c r="E98" s="72"/>
      <c r="F98" s="71"/>
      <c r="G98" s="71"/>
      <c r="H98" s="71"/>
      <c r="I98" s="71"/>
    </row>
    <row r="99" spans="2:9" x14ac:dyDescent="0.25">
      <c r="B99" s="73"/>
      <c r="C99" s="73"/>
      <c r="D99" s="73"/>
      <c r="E99" s="73"/>
      <c r="F99" s="73"/>
      <c r="G99" s="73"/>
      <c r="H99" s="71"/>
      <c r="I99" s="71"/>
    </row>
    <row r="100" spans="2:9" x14ac:dyDescent="0.25">
      <c r="B100" s="74"/>
      <c r="C100" s="74"/>
      <c r="D100" s="74"/>
      <c r="E100" s="74"/>
      <c r="F100" s="75"/>
      <c r="G100" s="75"/>
      <c r="H100" s="75"/>
      <c r="I100" s="75"/>
    </row>
    <row r="101" spans="2:9" x14ac:dyDescent="0.25">
      <c r="B101" s="74"/>
      <c r="C101" s="74"/>
      <c r="D101" s="74"/>
      <c r="E101" s="74"/>
      <c r="F101" s="75"/>
      <c r="G101" s="75"/>
      <c r="H101" s="75"/>
      <c r="I101" s="75"/>
    </row>
    <row r="102" spans="2:9" x14ac:dyDescent="0.25">
      <c r="B102" s="72"/>
      <c r="C102" s="72"/>
      <c r="D102" s="72"/>
      <c r="E102" s="72"/>
      <c r="F102" s="71"/>
      <c r="G102" s="71"/>
      <c r="H102" s="71"/>
      <c r="I102" s="71"/>
    </row>
    <row r="103" spans="2:9" x14ac:dyDescent="0.25">
      <c r="B103" s="73"/>
      <c r="C103" s="73"/>
      <c r="D103" s="73"/>
      <c r="E103" s="73"/>
      <c r="F103" s="73"/>
      <c r="G103" s="73"/>
      <c r="H103" s="71"/>
      <c r="I103" s="71"/>
    </row>
    <row r="104" spans="2:9" x14ac:dyDescent="0.25">
      <c r="B104" s="74"/>
      <c r="C104" s="74"/>
      <c r="D104" s="74"/>
      <c r="E104" s="74"/>
      <c r="F104" s="75"/>
      <c r="G104" s="75"/>
      <c r="H104" s="75"/>
      <c r="I104" s="75"/>
    </row>
    <row r="105" spans="2:9" x14ac:dyDescent="0.25">
      <c r="B105" s="74"/>
      <c r="C105" s="74"/>
      <c r="D105" s="74"/>
      <c r="E105" s="74"/>
      <c r="F105" s="75"/>
      <c r="G105" s="75"/>
      <c r="H105" s="75"/>
      <c r="I105" s="75"/>
    </row>
    <row r="106" spans="2:9" x14ac:dyDescent="0.25">
      <c r="B106" s="72"/>
      <c r="C106" s="72"/>
      <c r="D106" s="72"/>
      <c r="E106" s="72"/>
      <c r="F106" s="71"/>
      <c r="G106" s="71"/>
      <c r="H106" s="71"/>
      <c r="I106" s="71"/>
    </row>
    <row r="107" spans="2:9" x14ac:dyDescent="0.25">
      <c r="B107" s="73"/>
      <c r="C107" s="73"/>
      <c r="D107" s="73"/>
      <c r="E107" s="73"/>
      <c r="F107" s="73"/>
      <c r="G107" s="73"/>
      <c r="H107" s="71"/>
      <c r="I107" s="71"/>
    </row>
    <row r="108" spans="2:9" x14ac:dyDescent="0.25">
      <c r="B108" s="74"/>
      <c r="C108" s="74"/>
      <c r="D108" s="74"/>
      <c r="E108" s="74"/>
      <c r="F108" s="75"/>
      <c r="G108" s="75"/>
      <c r="H108" s="75"/>
      <c r="I108" s="75"/>
    </row>
    <row r="109" spans="2:9" x14ac:dyDescent="0.25">
      <c r="B109" s="74"/>
      <c r="C109" s="74"/>
      <c r="D109" s="74"/>
      <c r="E109" s="74"/>
      <c r="F109" s="75"/>
      <c r="G109" s="75"/>
      <c r="H109" s="75"/>
      <c r="I109" s="75"/>
    </row>
    <row r="110" spans="2:9" x14ac:dyDescent="0.25">
      <c r="B110" s="72"/>
      <c r="C110" s="72"/>
      <c r="D110" s="72"/>
      <c r="E110" s="72"/>
      <c r="F110" s="71"/>
      <c r="G110" s="71"/>
      <c r="H110" s="71"/>
      <c r="I110" s="71"/>
    </row>
    <row r="111" spans="2:9" x14ac:dyDescent="0.25">
      <c r="B111" s="73"/>
      <c r="C111" s="73"/>
      <c r="D111" s="73"/>
      <c r="E111" s="73"/>
      <c r="F111" s="73"/>
      <c r="G111" s="73"/>
      <c r="H111" s="71"/>
      <c r="I111" s="71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10" x14ac:dyDescent="0.25">
      <c r="B113" s="74"/>
      <c r="C113" s="74"/>
      <c r="D113" s="74"/>
      <c r="E113" s="74"/>
      <c r="F113" s="75"/>
      <c r="G113" s="75"/>
      <c r="H113" s="75"/>
      <c r="I113" s="75"/>
    </row>
    <row r="114" spans="2:10" x14ac:dyDescent="0.25">
      <c r="B114" s="72"/>
      <c r="C114" s="72"/>
      <c r="D114" s="72"/>
      <c r="E114" s="72"/>
      <c r="F114" s="71"/>
      <c r="G114" s="71"/>
      <c r="H114" s="71"/>
      <c r="I114" s="71"/>
    </row>
    <row r="115" spans="2:10" x14ac:dyDescent="0.25">
      <c r="B115" s="87"/>
      <c r="C115" s="87"/>
      <c r="D115" s="87"/>
      <c r="E115" s="87"/>
      <c r="F115" s="87"/>
      <c r="G115" s="62"/>
      <c r="H115" s="68"/>
      <c r="I115" s="68"/>
      <c r="J115" s="58">
        <f>SUM(J84:J114)</f>
        <v>0</v>
      </c>
    </row>
    <row r="116" spans="2:10" x14ac:dyDescent="0.25">
      <c r="G116" s="58"/>
    </row>
  </sheetData>
  <mergeCells count="8">
    <mergeCell ref="B2:G2"/>
    <mergeCell ref="B82:G82"/>
    <mergeCell ref="B115:F115"/>
    <mergeCell ref="B7:F7"/>
    <mergeCell ref="B10:G10"/>
    <mergeCell ref="B43:F43"/>
    <mergeCell ref="B46:G46"/>
    <mergeCell ref="B79:F7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7"/>
  <sheetViews>
    <sheetView showGridLines="0" tabSelected="1" topLeftCell="E7" workbookViewId="0">
      <selection activeCell="L27" sqref="L2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86" t="str">
        <f>'Resumo do Contrato'!B3</f>
        <v>CONTRATO 25/2019/RER/BAR</v>
      </c>
      <c r="C5" s="86"/>
      <c r="D5" s="86"/>
      <c r="E5" s="91" t="s">
        <v>57</v>
      </c>
      <c r="F5" s="91"/>
      <c r="G5" s="91"/>
      <c r="H5" s="91"/>
      <c r="I5" s="89" t="s">
        <v>6</v>
      </c>
      <c r="J5" s="91" t="s">
        <v>63</v>
      </c>
      <c r="K5" s="91"/>
      <c r="L5" s="91"/>
      <c r="M5" s="91"/>
      <c r="N5" s="89" t="s">
        <v>6</v>
      </c>
      <c r="O5" s="91" t="s">
        <v>58</v>
      </c>
      <c r="P5" s="91"/>
      <c r="Q5" s="91"/>
      <c r="R5" s="91"/>
      <c r="S5" s="89" t="s">
        <v>6</v>
      </c>
      <c r="T5" s="91" t="s">
        <v>58</v>
      </c>
      <c r="U5" s="91"/>
      <c r="V5" s="91"/>
      <c r="W5" s="91"/>
      <c r="X5" s="89" t="s">
        <v>6</v>
      </c>
      <c r="Y5" s="91"/>
      <c r="Z5" s="91"/>
      <c r="AA5" s="91"/>
      <c r="AB5" s="91"/>
      <c r="AC5" s="89" t="s">
        <v>6</v>
      </c>
      <c r="AD5" s="91" t="s">
        <v>58</v>
      </c>
      <c r="AE5" s="91"/>
      <c r="AF5" s="91"/>
      <c r="AG5" s="91"/>
      <c r="AH5" s="89" t="s">
        <v>6</v>
      </c>
    </row>
    <row r="6" spans="2:34" s="35" customFormat="1" x14ac:dyDescent="0.25">
      <c r="B6" s="90" t="str">
        <f>'Resumo do Contrato'!D4</f>
        <v>20/05/2019 A 19/05/2020</v>
      </c>
      <c r="C6" s="90"/>
      <c r="D6" s="90"/>
      <c r="E6" s="91" t="s">
        <v>64</v>
      </c>
      <c r="F6" s="91"/>
      <c r="G6" s="91"/>
      <c r="H6" s="91"/>
      <c r="I6" s="89"/>
      <c r="J6" s="91" t="s">
        <v>60</v>
      </c>
      <c r="K6" s="91"/>
      <c r="L6" s="91"/>
      <c r="M6" s="91"/>
      <c r="N6" s="89"/>
      <c r="O6" s="91"/>
      <c r="P6" s="91"/>
      <c r="Q6" s="91"/>
      <c r="R6" s="91"/>
      <c r="S6" s="89"/>
      <c r="T6" s="91"/>
      <c r="U6" s="91"/>
      <c r="V6" s="91"/>
      <c r="W6" s="91"/>
      <c r="X6" s="89"/>
      <c r="Y6" s="91"/>
      <c r="Z6" s="91"/>
      <c r="AA6" s="91"/>
      <c r="AB6" s="91"/>
      <c r="AC6" s="89"/>
      <c r="AD6" s="91"/>
      <c r="AE6" s="91"/>
      <c r="AF6" s="91"/>
      <c r="AG6" s="91"/>
      <c r="AH6" s="89"/>
    </row>
    <row r="7" spans="2:34" s="35" customFormat="1" x14ac:dyDescent="0.25">
      <c r="B7" s="86"/>
      <c r="C7" s="86"/>
      <c r="D7" s="86"/>
      <c r="E7" s="91"/>
      <c r="F7" s="91"/>
      <c r="G7" s="91"/>
      <c r="H7" s="91"/>
      <c r="I7" s="89"/>
      <c r="J7" s="91"/>
      <c r="K7" s="91"/>
      <c r="L7" s="91"/>
      <c r="M7" s="91"/>
      <c r="N7" s="89"/>
      <c r="O7" s="91"/>
      <c r="P7" s="91"/>
      <c r="Q7" s="91"/>
      <c r="R7" s="91"/>
      <c r="S7" s="89"/>
      <c r="T7" s="91"/>
      <c r="U7" s="91"/>
      <c r="V7" s="91"/>
      <c r="W7" s="91"/>
      <c r="X7" s="89"/>
      <c r="Y7" s="91"/>
      <c r="Z7" s="91"/>
      <c r="AA7" s="91"/>
      <c r="AB7" s="91"/>
      <c r="AC7" s="89"/>
      <c r="AD7" s="91"/>
      <c r="AE7" s="91"/>
      <c r="AF7" s="91"/>
      <c r="AG7" s="91"/>
      <c r="AH7" s="89"/>
    </row>
    <row r="8" spans="2:34" s="36" customFormat="1" ht="30" x14ac:dyDescent="0.25">
      <c r="B8" s="92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22</v>
      </c>
      <c r="H8" s="38" t="s">
        <v>5</v>
      </c>
      <c r="I8" s="89"/>
      <c r="J8" s="37" t="s">
        <v>11</v>
      </c>
      <c r="K8" s="37" t="s">
        <v>12</v>
      </c>
      <c r="L8" s="37" t="s">
        <v>22</v>
      </c>
      <c r="M8" s="38" t="s">
        <v>5</v>
      </c>
      <c r="N8" s="89"/>
      <c r="O8" s="37" t="s">
        <v>11</v>
      </c>
      <c r="P8" s="37" t="s">
        <v>12</v>
      </c>
      <c r="Q8" s="37" t="s">
        <v>22</v>
      </c>
      <c r="R8" s="38" t="s">
        <v>5</v>
      </c>
      <c r="S8" s="89"/>
      <c r="T8" s="37" t="s">
        <v>11</v>
      </c>
      <c r="U8" s="37" t="s">
        <v>12</v>
      </c>
      <c r="V8" s="37" t="s">
        <v>22</v>
      </c>
      <c r="W8" s="38" t="s">
        <v>5</v>
      </c>
      <c r="X8" s="89"/>
      <c r="Y8" s="37" t="s">
        <v>11</v>
      </c>
      <c r="Z8" s="37" t="s">
        <v>12</v>
      </c>
      <c r="AA8" s="37" t="s">
        <v>22</v>
      </c>
      <c r="AB8" s="38" t="s">
        <v>5</v>
      </c>
      <c r="AC8" s="89"/>
      <c r="AD8" s="37" t="s">
        <v>11</v>
      </c>
      <c r="AE8" s="37" t="s">
        <v>12</v>
      </c>
      <c r="AF8" s="37" t="s">
        <v>22</v>
      </c>
      <c r="AG8" s="38" t="s">
        <v>5</v>
      </c>
      <c r="AH8" s="89"/>
    </row>
    <row r="9" spans="2:34" s="35" customFormat="1" x14ac:dyDescent="0.25">
      <c r="B9" s="92"/>
      <c r="C9" s="39"/>
      <c r="D9" s="40">
        <v>298842.81</v>
      </c>
      <c r="E9" s="40"/>
      <c r="F9" s="40">
        <v>298842.81</v>
      </c>
      <c r="G9" s="40">
        <f>F9-D9</f>
        <v>0</v>
      </c>
      <c r="H9" s="41">
        <v>298842.81</v>
      </c>
      <c r="I9" s="42">
        <f>H9+D9</f>
        <v>597685.62</v>
      </c>
      <c r="J9" s="40"/>
      <c r="K9" s="40"/>
      <c r="L9" s="40"/>
      <c r="M9" s="41">
        <f>H9</f>
        <v>298842.81</v>
      </c>
      <c r="N9" s="42">
        <f>M9+I9</f>
        <v>896528.42999999993</v>
      </c>
      <c r="O9" s="40"/>
      <c r="P9" s="40"/>
      <c r="Q9" s="40">
        <f>P9-K9</f>
        <v>0</v>
      </c>
      <c r="R9" s="41"/>
      <c r="S9" s="42">
        <f>R9+N9</f>
        <v>896528.42999999993</v>
      </c>
      <c r="T9" s="40"/>
      <c r="U9" s="40"/>
      <c r="V9" s="40">
        <f>U9-P9</f>
        <v>0</v>
      </c>
      <c r="W9" s="41"/>
      <c r="X9" s="42">
        <f>W9+S9</f>
        <v>896528.42999999993</v>
      </c>
      <c r="Y9" s="40"/>
      <c r="Z9" s="40"/>
      <c r="AA9" s="40">
        <f>Z9-U9</f>
        <v>0</v>
      </c>
      <c r="AB9" s="41"/>
      <c r="AC9" s="42">
        <f>AB9+X9</f>
        <v>896528.42999999993</v>
      </c>
      <c r="AD9" s="40"/>
      <c r="AE9" s="40"/>
      <c r="AF9" s="40">
        <f>AE9-Z9</f>
        <v>0</v>
      </c>
      <c r="AG9" s="41"/>
      <c r="AH9" s="42">
        <f>AG9+AC9</f>
        <v>896528.42999999993</v>
      </c>
    </row>
    <row r="10" spans="2:34" s="35" customFormat="1" x14ac:dyDescent="0.25">
      <c r="B10" s="88" t="s">
        <v>13</v>
      </c>
      <c r="C10" s="88"/>
      <c r="D10" s="43"/>
      <c r="E10" s="88" t="s">
        <v>13</v>
      </c>
      <c r="F10" s="88"/>
      <c r="G10" s="44"/>
      <c r="H10" s="45"/>
      <c r="I10" s="45"/>
      <c r="J10" s="88" t="s">
        <v>13</v>
      </c>
      <c r="K10" s="88"/>
      <c r="L10" s="57"/>
      <c r="M10" s="45"/>
      <c r="N10" s="45"/>
      <c r="O10" s="88" t="s">
        <v>13</v>
      </c>
      <c r="P10" s="88"/>
      <c r="Q10" s="57"/>
      <c r="R10" s="45"/>
      <c r="S10" s="45"/>
      <c r="T10" s="88" t="s">
        <v>13</v>
      </c>
      <c r="U10" s="88"/>
      <c r="V10" s="57"/>
      <c r="W10" s="45"/>
      <c r="X10" s="45"/>
      <c r="Y10" s="88" t="s">
        <v>13</v>
      </c>
      <c r="Z10" s="88"/>
      <c r="AA10" s="57"/>
      <c r="AB10" s="45"/>
      <c r="AC10" s="45"/>
      <c r="AD10" s="88" t="s">
        <v>13</v>
      </c>
      <c r="AE10" s="88"/>
      <c r="AF10" s="57"/>
      <c r="AG10" s="45"/>
      <c r="AH10" s="45"/>
    </row>
    <row r="11" spans="2:34" s="46" customFormat="1" x14ac:dyDescent="0.25">
      <c r="B11" s="49" t="s">
        <v>27</v>
      </c>
      <c r="C11" s="47" t="s">
        <v>28</v>
      </c>
      <c r="D11" s="48"/>
      <c r="E11" s="49" t="s">
        <v>27</v>
      </c>
      <c r="F11" s="50" t="s">
        <v>14</v>
      </c>
      <c r="G11" s="50" t="s">
        <v>28</v>
      </c>
      <c r="H11" s="51"/>
      <c r="I11" s="45"/>
      <c r="J11" s="49" t="s">
        <v>27</v>
      </c>
      <c r="K11" s="50" t="s">
        <v>14</v>
      </c>
      <c r="L11" s="50" t="s">
        <v>28</v>
      </c>
      <c r="M11" s="51"/>
      <c r="N11" s="45"/>
      <c r="O11" s="49" t="s">
        <v>27</v>
      </c>
      <c r="P11" s="50" t="s">
        <v>14</v>
      </c>
      <c r="Q11" s="50" t="s">
        <v>28</v>
      </c>
      <c r="R11" s="51"/>
      <c r="S11" s="45"/>
      <c r="T11" s="49" t="s">
        <v>27</v>
      </c>
      <c r="U11" s="50" t="s">
        <v>14</v>
      </c>
      <c r="V11" s="50" t="s">
        <v>28</v>
      </c>
      <c r="W11" s="51"/>
      <c r="X11" s="45"/>
      <c r="Y11" s="49" t="s">
        <v>27</v>
      </c>
      <c r="Z11" s="50" t="s">
        <v>14</v>
      </c>
      <c r="AA11" s="50" t="s">
        <v>28</v>
      </c>
      <c r="AB11" s="51"/>
      <c r="AC11" s="45"/>
      <c r="AD11" s="49" t="s">
        <v>27</v>
      </c>
      <c r="AE11" s="50" t="s">
        <v>14</v>
      </c>
      <c r="AF11" s="50" t="s">
        <v>28</v>
      </c>
      <c r="AG11" s="51"/>
      <c r="AH11" s="45"/>
    </row>
    <row r="12" spans="2:34" s="35" customFormat="1" x14ac:dyDescent="0.25">
      <c r="B12" s="52" t="s">
        <v>23</v>
      </c>
      <c r="C12" s="53">
        <v>24903.56</v>
      </c>
      <c r="E12" s="52" t="s">
        <v>45</v>
      </c>
      <c r="F12" s="55"/>
      <c r="G12" s="55">
        <f>F12+C12</f>
        <v>24903.56</v>
      </c>
      <c r="H12" s="56"/>
      <c r="I12" s="45"/>
      <c r="J12" s="52" t="s">
        <v>65</v>
      </c>
      <c r="K12" s="55">
        <f>(L9/360)*148</f>
        <v>0</v>
      </c>
      <c r="L12" s="55">
        <v>24903.56</v>
      </c>
      <c r="M12" s="56"/>
      <c r="N12" s="45"/>
      <c r="O12" s="52" t="s">
        <v>25</v>
      </c>
      <c r="P12" s="55">
        <f>(Q9/360)*148</f>
        <v>0</v>
      </c>
      <c r="Q12" s="55"/>
      <c r="R12" s="56"/>
      <c r="S12" s="45"/>
      <c r="T12" s="52" t="s">
        <v>25</v>
      </c>
      <c r="U12" s="55">
        <f>V9</f>
        <v>0</v>
      </c>
      <c r="V12" s="55">
        <f>U12+Q12</f>
        <v>0</v>
      </c>
      <c r="W12" s="56"/>
      <c r="X12" s="45"/>
      <c r="Y12" s="52" t="s">
        <v>25</v>
      </c>
      <c r="Z12" s="55">
        <f>(AA9/365)*269</f>
        <v>0</v>
      </c>
      <c r="AA12" s="55">
        <f>Z12+V12</f>
        <v>0</v>
      </c>
      <c r="AB12" s="56"/>
      <c r="AC12" s="45"/>
      <c r="AD12" s="52" t="s">
        <v>26</v>
      </c>
      <c r="AE12" s="55"/>
      <c r="AF12" s="55"/>
      <c r="AG12" s="56"/>
      <c r="AH12" s="45"/>
    </row>
    <row r="13" spans="2:34" s="35" customFormat="1" x14ac:dyDescent="0.25">
      <c r="B13" s="52" t="s">
        <v>24</v>
      </c>
      <c r="C13" s="53">
        <v>24903.56</v>
      </c>
      <c r="E13" s="52" t="s">
        <v>46</v>
      </c>
      <c r="F13" s="55"/>
      <c r="G13" s="55">
        <f t="shared" ref="G13:G23" si="0">F13+C13</f>
        <v>24903.56</v>
      </c>
      <c r="H13" s="77"/>
      <c r="I13" s="45"/>
      <c r="J13" s="54" t="s">
        <v>66</v>
      </c>
      <c r="K13" s="55"/>
      <c r="L13" s="55">
        <v>24903.56</v>
      </c>
      <c r="M13" s="77"/>
      <c r="N13" s="45"/>
      <c r="O13" s="54"/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25</v>
      </c>
      <c r="C14" s="53">
        <v>24903.56</v>
      </c>
      <c r="E14" s="52" t="s">
        <v>47</v>
      </c>
      <c r="F14" s="55"/>
      <c r="G14" s="55">
        <f t="shared" si="0"/>
        <v>24903.56</v>
      </c>
      <c r="H14" s="77"/>
      <c r="I14" s="45"/>
      <c r="J14" s="54" t="s">
        <v>67</v>
      </c>
      <c r="K14" s="55"/>
      <c r="L14" s="55">
        <v>24903.56</v>
      </c>
      <c r="M14" s="77"/>
      <c r="N14" s="45"/>
      <c r="O14" s="54"/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26</v>
      </c>
      <c r="C15" s="53">
        <v>24903.56</v>
      </c>
      <c r="E15" s="52" t="s">
        <v>48</v>
      </c>
      <c r="F15" s="55"/>
      <c r="G15" s="55">
        <f t="shared" si="0"/>
        <v>24903.56</v>
      </c>
      <c r="H15" s="56"/>
      <c r="I15" s="45"/>
      <c r="J15" s="54" t="s">
        <v>68</v>
      </c>
      <c r="K15" s="55"/>
      <c r="L15" s="55">
        <v>24903.56</v>
      </c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37</v>
      </c>
      <c r="C16" s="53">
        <v>24903.56</v>
      </c>
      <c r="E16" s="52" t="s">
        <v>49</v>
      </c>
      <c r="F16" s="55"/>
      <c r="G16" s="55">
        <f t="shared" si="0"/>
        <v>24903.56</v>
      </c>
      <c r="H16" s="56"/>
      <c r="I16" s="45"/>
      <c r="J16" s="54" t="s">
        <v>69</v>
      </c>
      <c r="K16" s="55"/>
      <c r="L16" s="55">
        <v>24903.56</v>
      </c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38</v>
      </c>
      <c r="C17" s="53">
        <v>24903.56</v>
      </c>
      <c r="E17" s="52" t="s">
        <v>50</v>
      </c>
      <c r="F17" s="55"/>
      <c r="G17" s="55">
        <f t="shared" si="0"/>
        <v>24903.56</v>
      </c>
      <c r="H17" s="56"/>
      <c r="I17" s="45"/>
      <c r="J17" s="54" t="s">
        <v>70</v>
      </c>
      <c r="K17" s="55"/>
      <c r="L17" s="55">
        <v>24903.56</v>
      </c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39</v>
      </c>
      <c r="C18" s="53">
        <v>24903.56</v>
      </c>
      <c r="E18" s="52" t="s">
        <v>51</v>
      </c>
      <c r="F18" s="55"/>
      <c r="G18" s="55">
        <f t="shared" si="0"/>
        <v>24903.56</v>
      </c>
      <c r="H18" s="56"/>
      <c r="I18" s="45"/>
      <c r="J18" s="54" t="s">
        <v>71</v>
      </c>
      <c r="K18" s="55"/>
      <c r="L18" s="55">
        <v>24903.56</v>
      </c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40</v>
      </c>
      <c r="C19" s="53">
        <v>24903.56</v>
      </c>
      <c r="E19" s="52" t="s">
        <v>52</v>
      </c>
      <c r="F19" s="55"/>
      <c r="G19" s="55">
        <f t="shared" si="0"/>
        <v>24903.56</v>
      </c>
      <c r="H19" s="56"/>
      <c r="I19" s="45"/>
      <c r="J19" s="54" t="s">
        <v>72</v>
      </c>
      <c r="K19" s="55"/>
      <c r="L19" s="55">
        <v>24903.56</v>
      </c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41</v>
      </c>
      <c r="C20" s="53">
        <v>24903.56</v>
      </c>
      <c r="E20" s="52" t="s">
        <v>53</v>
      </c>
      <c r="F20" s="55"/>
      <c r="G20" s="55">
        <f t="shared" si="0"/>
        <v>24903.56</v>
      </c>
      <c r="H20" s="56"/>
      <c r="I20" s="45"/>
      <c r="J20" s="54" t="s">
        <v>73</v>
      </c>
      <c r="K20" s="55"/>
      <c r="L20" s="55">
        <v>24903.56</v>
      </c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42</v>
      </c>
      <c r="C21" s="53">
        <v>24903.56</v>
      </c>
      <c r="E21" s="52" t="s">
        <v>54</v>
      </c>
      <c r="F21" s="55"/>
      <c r="G21" s="55">
        <f t="shared" si="0"/>
        <v>24903.56</v>
      </c>
      <c r="H21" s="56"/>
      <c r="I21" s="45"/>
      <c r="J21" s="54" t="s">
        <v>74</v>
      </c>
      <c r="K21" s="55"/>
      <c r="L21" s="55">
        <v>24903.56</v>
      </c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43</v>
      </c>
      <c r="C22" s="53">
        <v>24903.56</v>
      </c>
      <c r="E22" s="52" t="s">
        <v>55</v>
      </c>
      <c r="F22" s="55"/>
      <c r="G22" s="55">
        <f t="shared" si="0"/>
        <v>24903.56</v>
      </c>
      <c r="H22" s="56"/>
      <c r="I22" s="45"/>
      <c r="J22" s="54" t="s">
        <v>75</v>
      </c>
      <c r="K22" s="55"/>
      <c r="L22" s="55">
        <v>24903.56</v>
      </c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44</v>
      </c>
      <c r="C23" s="53">
        <v>24903.56</v>
      </c>
      <c r="E23" s="52" t="s">
        <v>56</v>
      </c>
      <c r="F23" s="55"/>
      <c r="G23" s="55">
        <f t="shared" si="0"/>
        <v>24903.56</v>
      </c>
      <c r="H23" s="56"/>
      <c r="I23" s="45"/>
      <c r="J23" s="54" t="s">
        <v>76</v>
      </c>
      <c r="K23" s="55"/>
      <c r="L23" s="55">
        <v>24903.56</v>
      </c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  <row r="27" spans="2:34" x14ac:dyDescent="0.25">
      <c r="C27" s="81"/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</cp:lastModifiedBy>
  <dcterms:created xsi:type="dcterms:W3CDTF">2018-03-05T11:36:05Z</dcterms:created>
  <dcterms:modified xsi:type="dcterms:W3CDTF">2021-06-29T12:09:48Z</dcterms:modified>
</cp:coreProperties>
</file>