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<sst xmlns="http://schemas.openxmlformats.org/spreadsheetml/2006/main" count="95" uniqueCount="69">
  <si>
    <t xml:space="preserve">CONTRATO 29.2018</t>
  </si>
  <si>
    <t xml:space="preserve">Tipo de alteração</t>
  </si>
  <si>
    <t xml:space="preserve">Prazo</t>
  </si>
  <si>
    <t xml:space="preserve">Valor Global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</si>
  <si>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</si>
  <si>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</si>
  <si>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</si>
  <si>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</si>
  <si>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</si>
  <si>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15/08/2018 a 14/08/2019</t>
  </si>
  <si>
    <t xml:space="preserve">23208.004131/2018-82</t>
  </si>
  <si>
    <t xml:space="preserve">ADITIVO 01/2019 - 11/06/2019</t>
  </si>
  <si>
    <t xml:space="preserve">Prorrogação</t>
  </si>
  <si>
    <t xml:space="preserve">15/08/2019 a 14/08/2020</t>
  </si>
  <si>
    <t xml:space="preserve">23825.000277/2019-52</t>
  </si>
  <si>
    <t xml:space="preserve">ADITIVO 02/2020 - 22/06/2020</t>
  </si>
  <si>
    <t xml:space="preserve">15/08/2020 a 14/08/2021</t>
  </si>
  <si>
    <t xml:space="preserve">23825.000309/2020-53</t>
  </si>
  <si>
    <t xml:space="preserve">ADITIVO 03/2021 – 31/05/2021</t>
  </si>
  <si>
    <t xml:space="preserve">15/08/2021 a 14/08/2022</t>
  </si>
  <si>
    <t xml:space="preserve"> 23825.000499/2021-90 </t>
  </si>
  <si>
    <t xml:space="preserve">Valor Total</t>
  </si>
  <si>
    <t xml:space="preserve">ITEM</t>
  </si>
  <si>
    <t xml:space="preserve">DESCRIÇÃO DETALHADA</t>
  </si>
  <si>
    <t xml:space="preserve">VALOR MENSAL</t>
  </si>
  <si>
    <t xml:space="preserve">VALOR GLOBAL</t>
  </si>
  <si>
    <t xml:space="preserve">Compra de Energia Regulada de consumidor do grupo A - Campus Ibirité do IFMG.</t>
  </si>
  <si>
    <t xml:space="preserve">TOTAL</t>
  </si>
  <si>
    <t xml:space="preserve">ADITIVO 01/2019 - PRORROGAÇÃO</t>
  </si>
  <si>
    <t xml:space="preserve">Valor Acumulado</t>
  </si>
  <si>
    <t xml:space="preserve">ADITIVO 02/2020 - PRORROGAÇÃO</t>
  </si>
  <si>
    <t xml:space="preserve">ADITIVO 03/2021 - PRORROGAÇÃO</t>
  </si>
  <si>
    <t xml:space="preserve">15/08/2020 a 14/08/2021 </t>
  </si>
  <si>
    <t xml:space="preserve">15/08/2021 a 14/08/2022 </t>
  </si>
  <si>
    <t xml:space="preserve">Novo valor Mensal</t>
  </si>
  <si>
    <t xml:space="preserve">Novo valor Anual</t>
  </si>
  <si>
    <t xml:space="preserve">Diferença Global</t>
  </si>
  <si>
    <t xml:space="preserve">Valor do Termo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</si>
  <si>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</si>
  <si>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</si>
  <si>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</si>
  <si>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</si>
  <si>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1º</t>
  </si>
  <si>
    <t xml:space="preserve">2º</t>
  </si>
  <si>
    <t xml:space="preserve">3º</t>
  </si>
  <si>
    <t xml:space="preserve">15/08 a 14/09/20</t>
  </si>
  <si>
    <t xml:space="preserve">15ª</t>
  </si>
  <si>
    <t xml:space="preserve">4º</t>
  </si>
  <si>
    <t xml:space="preserve">15/09 a 14/10/20</t>
  </si>
  <si>
    <t xml:space="preserve">5º</t>
  </si>
  <si>
    <t xml:space="preserve">15/10 a 14/11/20  </t>
  </si>
  <si>
    <t xml:space="preserve">6º</t>
  </si>
  <si>
    <t xml:space="preserve">15/11 a 14/12/20</t>
  </si>
  <si>
    <t xml:space="preserve">7º</t>
  </si>
  <si>
    <t xml:space="preserve">15/12 a 14/01/21</t>
  </si>
  <si>
    <t xml:space="preserve">8º</t>
  </si>
  <si>
    <t xml:space="preserve">15/01 a 14/02/21</t>
  </si>
  <si>
    <t xml:space="preserve">9º</t>
  </si>
  <si>
    <t xml:space="preserve">15/02 a 14/03/21</t>
  </si>
  <si>
    <t xml:space="preserve">10º</t>
  </si>
  <si>
    <t xml:space="preserve">15/03 a 14/04/21</t>
  </si>
  <si>
    <t xml:space="preserve">11º</t>
  </si>
  <si>
    <t xml:space="preserve">15/04 a 14/05/21</t>
  </si>
  <si>
    <t xml:space="preserve">12º</t>
  </si>
  <si>
    <t xml:space="preserve">15/05 a 14/06/21</t>
  </si>
  <si>
    <t xml:space="preserve">13º</t>
  </si>
  <si>
    <t xml:space="preserve">15/06 a 14/07/21</t>
  </si>
  <si>
    <t xml:space="preserve">14º</t>
  </si>
  <si>
    <t xml:space="preserve">15/07 a 14/08/21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</si>
</sst>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_-* #,##0.00_-;\-* #,##0.00_-;_-* \-??_-;_-@_-"/>
    <numFmt numFmtId="172" formatCode="General"/>
    <numFmt numFmtId="173" formatCode="dd/mm/yy;@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729FCF"/>
        <bgColor rgb="FF969696"/>
      </patternFill>
    </fill>
    <fill>
      <patternFill patternType="solid">
        <fgColor rgb="FF92D050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2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5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ei.ifmg.edu.br/sei/controlador.php?acao=arvore_visualizar&amp;acao_origem=procedimento_visualizar&amp;id_procedimento=396697&amp;infra_sistema=100000100&amp;infra_unidade_atual=110001864&amp;infra_hash=b9a5201395cabf8463f56c80cd369d2d72546f7da64b687e79cbcff5c74a01e5" TargetMode="External"/><Relationship Id="rId2" Type="http://schemas.openxmlformats.org/officeDocument/2006/relationships/hyperlink" Target="https://sei.ifmg.edu.br/sei/controlador.php?acao=arvore_visualizar&amp;acao_origem=procedimento_visualizar&amp;id_procedimento=649912&amp;infra_sistema=100000100&amp;infra_unidade_atual=110001864&amp;infra_hash=aee53cd0dbf457891c6ad7c56d26246ec6ebbc1fbfee8e3bb106ee63f8191a4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K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7.7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6" min="5" style="1" width="21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1.28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9"/>
      <c r="K3" s="9"/>
    </row>
    <row r="4" customFormat="false" ht="15" hidden="false" customHeight="false" outlineLevel="0" collapsed="false">
      <c r="B4" s="10" t="s">
        <v>8</v>
      </c>
      <c r="C4" s="11"/>
      <c r="D4" s="12" t="s">
        <v>9</v>
      </c>
      <c r="E4" s="11" t="n">
        <v>93721.8</v>
      </c>
      <c r="F4" s="11" t="n">
        <f aca="false">E4/12</f>
        <v>7810.15</v>
      </c>
      <c r="G4" s="13"/>
      <c r="H4" s="14"/>
      <c r="I4" s="15" t="s">
        <v>10</v>
      </c>
      <c r="J4" s="16"/>
    </row>
    <row r="5" customFormat="false" ht="15" hidden="false" customHeight="false" outlineLevel="0" collapsed="false">
      <c r="B5" s="17" t="s">
        <v>11</v>
      </c>
      <c r="C5" s="11" t="s">
        <v>12</v>
      </c>
      <c r="D5" s="12" t="s">
        <v>13</v>
      </c>
      <c r="E5" s="11"/>
      <c r="F5" s="11"/>
      <c r="G5" s="13"/>
      <c r="H5" s="14"/>
      <c r="I5" s="18" t="s">
        <v>14</v>
      </c>
      <c r="J5" s="16"/>
    </row>
    <row r="6" customFormat="false" ht="15" hidden="false" customHeight="false" outlineLevel="0" collapsed="false">
      <c r="B6" s="17" t="s">
        <v>15</v>
      </c>
      <c r="C6" s="11" t="s">
        <v>12</v>
      </c>
      <c r="D6" s="12" t="s">
        <v>16</v>
      </c>
      <c r="E6" s="11"/>
      <c r="F6" s="11"/>
      <c r="G6" s="13"/>
      <c r="H6" s="14"/>
      <c r="I6" s="18" t="s">
        <v>17</v>
      </c>
      <c r="J6" s="16"/>
    </row>
    <row r="7" customFormat="false" ht="14.9" hidden="false" customHeight="false" outlineLevel="0" collapsed="false">
      <c r="B7" s="10" t="s">
        <v>18</v>
      </c>
      <c r="C7" s="11" t="s">
        <v>12</v>
      </c>
      <c r="D7" s="12" t="s">
        <v>19</v>
      </c>
      <c r="E7" s="11"/>
      <c r="F7" s="11"/>
      <c r="G7" s="13"/>
      <c r="H7" s="14"/>
      <c r="I7" s="15" t="s">
        <v>20</v>
      </c>
      <c r="J7" s="16"/>
    </row>
    <row r="8" customFormat="false" ht="15" hidden="false" customHeight="false" outlineLevel="0" collapsed="false">
      <c r="B8" s="10"/>
      <c r="C8" s="19"/>
      <c r="D8" s="15"/>
      <c r="E8" s="11"/>
      <c r="F8" s="11"/>
      <c r="G8" s="13"/>
      <c r="H8" s="14"/>
      <c r="I8" s="15"/>
      <c r="J8" s="16"/>
    </row>
    <row r="9" customFormat="false" ht="15" hidden="false" customHeight="false" outlineLevel="0" collapsed="false">
      <c r="B9" s="10"/>
      <c r="C9" s="19"/>
      <c r="D9" s="15"/>
      <c r="E9" s="11"/>
      <c r="F9" s="11"/>
      <c r="G9" s="13"/>
      <c r="H9" s="14"/>
      <c r="I9" s="15"/>
      <c r="J9" s="16"/>
    </row>
    <row r="10" customFormat="false" ht="15" hidden="false" customHeight="false" outlineLevel="0" collapsed="false">
      <c r="B10" s="10"/>
      <c r="C10" s="19"/>
      <c r="D10" s="15"/>
      <c r="E10" s="11"/>
      <c r="F10" s="11"/>
      <c r="G10" s="13"/>
      <c r="H10" s="14"/>
      <c r="I10" s="15"/>
      <c r="J10" s="16"/>
    </row>
    <row r="11" customFormat="false" ht="15" hidden="false" customHeight="false" outlineLevel="0" collapsed="false">
      <c r="B11" s="17"/>
      <c r="C11" s="19"/>
      <c r="D11" s="15"/>
      <c r="E11" s="11"/>
      <c r="F11" s="11"/>
      <c r="G11" s="13"/>
      <c r="H11" s="14"/>
      <c r="I11" s="15"/>
      <c r="J11" s="16"/>
    </row>
    <row r="12" customFormat="false" ht="15" hidden="false" customHeight="false" outlineLevel="0" collapsed="false">
      <c r="B12" s="10"/>
      <c r="C12" s="11"/>
      <c r="D12" s="15"/>
      <c r="E12" s="11"/>
      <c r="F12" s="11"/>
      <c r="G12" s="13"/>
      <c r="H12" s="14"/>
      <c r="I12" s="15"/>
      <c r="J12" s="16"/>
    </row>
    <row r="13" customFormat="false" ht="15" hidden="false" customHeight="false" outlineLevel="0" collapsed="false">
      <c r="B13" s="10"/>
      <c r="C13" s="11"/>
      <c r="D13" s="15"/>
      <c r="E13" s="11"/>
      <c r="F13" s="11"/>
      <c r="G13" s="13"/>
      <c r="H13" s="14"/>
      <c r="I13" s="15"/>
      <c r="J13" s="16"/>
    </row>
    <row r="14" customFormat="false" ht="15" hidden="false" customHeight="false" outlineLevel="0" collapsed="false">
      <c r="B14" s="10"/>
      <c r="C14" s="11"/>
      <c r="D14" s="15"/>
      <c r="E14" s="11"/>
      <c r="F14" s="11"/>
      <c r="G14" s="13"/>
      <c r="H14" s="14"/>
      <c r="I14" s="15"/>
      <c r="J14" s="16"/>
    </row>
    <row r="15" customFormat="false" ht="15" hidden="false" customHeight="false" outlineLevel="0" collapsed="false">
      <c r="B15" s="10"/>
      <c r="C15" s="11"/>
      <c r="D15" s="12"/>
      <c r="E15" s="11"/>
      <c r="F15" s="11"/>
      <c r="G15" s="13"/>
      <c r="H15" s="14"/>
      <c r="I15" s="12"/>
      <c r="J15" s="16"/>
    </row>
    <row r="16" customFormat="false" ht="15" hidden="false" customHeight="false" outlineLevel="0" collapsed="false">
      <c r="B16" s="10"/>
      <c r="C16" s="11"/>
      <c r="D16" s="12"/>
      <c r="E16" s="11"/>
      <c r="F16" s="11"/>
      <c r="G16" s="13"/>
      <c r="H16" s="14"/>
      <c r="I16" s="20"/>
      <c r="J16" s="16"/>
    </row>
    <row r="17" customFormat="false" ht="15" hidden="false" customHeight="false" outlineLevel="0" collapsed="false">
      <c r="B17" s="10"/>
      <c r="C17" s="11"/>
      <c r="D17" s="12"/>
      <c r="E17" s="11"/>
      <c r="F17" s="11"/>
      <c r="G17" s="13"/>
      <c r="H17" s="14"/>
      <c r="I17" s="12"/>
      <c r="J17" s="16"/>
    </row>
    <row r="18" customFormat="false" ht="15" hidden="false" customHeight="false" outlineLevel="0" collapsed="false">
      <c r="B18" s="10"/>
      <c r="C18" s="11"/>
      <c r="D18" s="15"/>
      <c r="E18" s="11"/>
      <c r="F18" s="11"/>
      <c r="G18" s="13"/>
      <c r="H18" s="14"/>
      <c r="I18" s="15"/>
      <c r="J18" s="16"/>
    </row>
    <row r="19" customFormat="false" ht="15" hidden="false" customHeight="false" outlineLevel="0" collapsed="false">
      <c r="B19" s="10"/>
      <c r="C19" s="11"/>
      <c r="D19" s="15"/>
      <c r="E19" s="11"/>
      <c r="F19" s="11"/>
      <c r="G19" s="13"/>
      <c r="H19" s="14"/>
      <c r="I19" s="15"/>
      <c r="J19" s="16"/>
    </row>
    <row r="20" customFormat="false" ht="15" hidden="false" customHeight="false" outlineLevel="0" collapsed="false">
      <c r="B20" s="10"/>
      <c r="C20" s="11"/>
      <c r="D20" s="15"/>
      <c r="E20" s="11"/>
      <c r="F20" s="11"/>
      <c r="G20" s="13"/>
      <c r="H20" s="14"/>
      <c r="I20" s="15"/>
      <c r="J20" s="16"/>
      <c r="K20" s="21"/>
    </row>
    <row r="21" customFormat="false" ht="15" hidden="false" customHeight="false" outlineLevel="0" collapsed="false">
      <c r="B21" s="10"/>
      <c r="C21" s="11"/>
      <c r="D21" s="15"/>
      <c r="E21" s="11"/>
      <c r="F21" s="11"/>
      <c r="G21" s="13"/>
      <c r="H21" s="14"/>
      <c r="I21" s="15"/>
      <c r="J21" s="16"/>
      <c r="K21" s="21"/>
    </row>
    <row r="22" customFormat="false" ht="15" hidden="false" customHeight="false" outlineLevel="0" collapsed="false">
      <c r="B22" s="10"/>
      <c r="C22" s="11"/>
      <c r="D22" s="15"/>
      <c r="E22" s="11"/>
      <c r="F22" s="11"/>
      <c r="G22" s="13"/>
      <c r="H22" s="14"/>
      <c r="I22" s="15"/>
      <c r="J22" s="16"/>
      <c r="K22" s="21"/>
    </row>
    <row r="23" customFormat="false" ht="15" hidden="false" customHeight="false" outlineLevel="0" collapsed="false">
      <c r="B23" s="10"/>
      <c r="C23" s="11"/>
      <c r="D23" s="15"/>
      <c r="E23" s="11"/>
      <c r="F23" s="11"/>
      <c r="G23" s="13"/>
      <c r="H23" s="14"/>
      <c r="I23" s="15"/>
      <c r="J23" s="16"/>
      <c r="K23" s="21"/>
    </row>
    <row r="24" customFormat="false" ht="15" hidden="false" customHeight="false" outlineLevel="0" collapsed="false">
      <c r="B24" s="10"/>
      <c r="C24" s="11"/>
      <c r="D24" s="15"/>
      <c r="E24" s="11"/>
      <c r="F24" s="11"/>
      <c r="G24" s="13"/>
      <c r="H24" s="14"/>
      <c r="I24" s="15"/>
      <c r="J24" s="16"/>
      <c r="K24" s="21"/>
    </row>
    <row r="25" customFormat="false" ht="15" hidden="false" customHeight="false" outlineLevel="0" collapsed="false">
      <c r="B25" s="10"/>
      <c r="C25" s="11"/>
      <c r="D25" s="15"/>
      <c r="E25" s="11"/>
      <c r="F25" s="11"/>
      <c r="G25" s="13"/>
      <c r="H25" s="14"/>
      <c r="I25" s="15"/>
      <c r="J25" s="16"/>
      <c r="K25" s="21"/>
    </row>
    <row r="26" customFormat="false" ht="15" hidden="false" customHeight="false" outlineLevel="0" collapsed="false">
      <c r="B26" s="10"/>
      <c r="C26" s="11"/>
      <c r="D26" s="15"/>
      <c r="E26" s="11"/>
      <c r="F26" s="11"/>
      <c r="G26" s="13"/>
      <c r="H26" s="14"/>
      <c r="I26" s="15"/>
      <c r="J26" s="16"/>
      <c r="K26" s="21"/>
    </row>
    <row r="27" customFormat="false" ht="15" hidden="false" customHeight="false" outlineLevel="0" collapsed="false">
      <c r="B27" s="22"/>
      <c r="C27" s="19"/>
      <c r="D27" s="15"/>
      <c r="E27" s="11"/>
      <c r="F27" s="11"/>
      <c r="G27" s="13"/>
      <c r="H27" s="14"/>
      <c r="I27" s="15"/>
      <c r="J27" s="16"/>
      <c r="K27" s="21"/>
    </row>
    <row r="28" customFormat="false" ht="15" hidden="false" customHeight="false" outlineLevel="0" collapsed="false">
      <c r="B28" s="23" t="s">
        <v>21</v>
      </c>
      <c r="C28" s="23"/>
      <c r="D28" s="23"/>
      <c r="E28" s="24" t="n">
        <f aca="false">SUM(E4:E27)</f>
        <v>93721.8</v>
      </c>
      <c r="F28" s="24" t="n">
        <f aca="false">SUM(F4:F27)</f>
        <v>7810.15</v>
      </c>
      <c r="G28" s="25" t="n">
        <f aca="false">SUM(G4:G27)</f>
        <v>0</v>
      </c>
      <c r="H28" s="26" t="n">
        <f aca="false">SUM(H4:H27)</f>
        <v>0</v>
      </c>
      <c r="I28" s="27"/>
      <c r="J28" s="28"/>
    </row>
    <row r="29" customFormat="false" ht="15" hidden="false" customHeight="false" outlineLevel="0" collapsed="false">
      <c r="C29" s="16"/>
      <c r="E29" s="16"/>
      <c r="F29" s="16"/>
      <c r="G29" s="29"/>
      <c r="H29" s="30"/>
    </row>
    <row r="30" customFormat="false" ht="15" hidden="false" customHeight="false" outlineLevel="0" collapsed="false">
      <c r="E30" s="16"/>
      <c r="F30" s="16"/>
      <c r="G30" s="31"/>
    </row>
    <row r="31" customFormat="false" ht="15" hidden="false" customHeight="false" outlineLevel="0" collapsed="false">
      <c r="E31" s="32"/>
      <c r="F31" s="32"/>
      <c r="G31" s="31"/>
      <c r="J31" s="33"/>
    </row>
    <row r="32" customFormat="false" ht="15" hidden="false" customHeight="false" outlineLevel="0" collapsed="false">
      <c r="G32" s="31"/>
    </row>
    <row r="33" customFormat="false" ht="15" hidden="false" customHeight="false" outlineLevel="0" collapsed="false">
      <c r="E33" s="34"/>
      <c r="F33" s="34"/>
      <c r="G33" s="31"/>
    </row>
    <row r="34" customFormat="false" ht="15" hidden="false" customHeight="false" outlineLevel="0" collapsed="false">
      <c r="G34" s="31"/>
    </row>
  </sheetData>
  <mergeCells count="2">
    <mergeCell ref="J3:K3"/>
    <mergeCell ref="B28:D28"/>
  </mergeCells>
  <conditionalFormatting sqref="C3:C17 C19:C21 C29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8">
    <cfRule type="containsText" priority="4" operator="containsText" aboveAverage="0" equalAverage="0" bottom="0" percent="0" rank="0" text="acréscimo" dxfId="2">
      <formula>NOT(ISERROR(SEARCH("acréscimo",C18)))</formula>
    </cfRule>
    <cfRule type="containsText" priority="5" operator="containsText" aboveAverage="0" equalAverage="0" bottom="0" percent="0" rank="0" text="supressão" dxfId="3">
      <formula>NOT(ISERROR(SEARCH("supressão",C18)))</formula>
    </cfRule>
  </conditionalFormatting>
  <conditionalFormatting sqref="C22">
    <cfRule type="containsText" priority="6" operator="containsText" aboveAverage="0" equalAverage="0" bottom="0" percent="0" rank="0" text="acréscimo" dxfId="4">
      <formula>NOT(ISERROR(SEARCH("acréscimo",C22)))</formula>
    </cfRule>
    <cfRule type="containsText" priority="7" operator="containsText" aboveAverage="0" equalAverage="0" bottom="0" percent="0" rank="0" text="supressão" dxfId="5">
      <formula>NOT(ISERROR(SEARCH("supressão",C22)))</formula>
    </cfRule>
  </conditionalFormatting>
  <conditionalFormatting sqref="C23">
    <cfRule type="containsText" priority="8" operator="containsText" aboveAverage="0" equalAverage="0" bottom="0" percent="0" rank="0" text="acréscimo" dxfId="6">
      <formula>NOT(ISERROR(SEARCH("acréscimo",C23)))</formula>
    </cfRule>
    <cfRule type="containsText" priority="9" operator="containsText" aboveAverage="0" equalAverage="0" bottom="0" percent="0" rank="0" text="supressão" dxfId="7">
      <formula>NOT(ISERROR(SEARCH("supressão",C23)))</formula>
    </cfRule>
  </conditionalFormatting>
  <conditionalFormatting sqref="C24:C27">
    <cfRule type="containsText" priority="10" operator="containsText" aboveAverage="0" equalAverage="0" bottom="0" percent="0" rank="0" text="acréscimo" dxfId="8">
      <formula>NOT(ISERROR(SEARCH("acréscimo",C24)))</formula>
    </cfRule>
    <cfRule type="containsText" priority="11" operator="containsText" aboveAverage="0" equalAverage="0" bottom="0" percent="0" rank="0" text="supressão" dxfId="9">
      <formula>NOT(ISERROR(SEARCH("supressão",C24)))</formula>
    </cfRule>
  </conditionalFormatting>
  <hyperlinks>
    <hyperlink ref="I5" r:id="rId1" display="23825.000277/2019-52"/>
    <hyperlink ref="I6" r:id="rId2" display="23825.000309/2020-53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E5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17" activeCellId="0" sqref="C1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.43"/>
    <col collapsed="false" customWidth="true" hidden="false" outlineLevel="0" max="3" min="3" style="0" width="66.57"/>
    <col collapsed="false" customWidth="true" hidden="false" outlineLevel="0" max="4" min="4" style="0" width="16.28"/>
    <col collapsed="false" customWidth="true" hidden="false" outlineLevel="0" max="5" min="5" style="0" width="20.14"/>
    <col collapsed="false" customWidth="true" hidden="false" outlineLevel="0" max="6" min="6" style="35" width="19"/>
    <col collapsed="false" customWidth="true" hidden="false" outlineLevel="0" max="8" min="7" style="0" width="22.15"/>
  </cols>
  <sheetData>
    <row r="2" customFormat="false" ht="15" hidden="false" customHeight="false" outlineLevel="0" collapsed="false">
      <c r="B2" s="36" t="str">
        <f aca="false">'Resumo do Contrato'!B3</f>
        <v>CONTRATO 29.2018</v>
      </c>
      <c r="C2" s="36"/>
      <c r="D2" s="36"/>
      <c r="E2" s="36"/>
    </row>
    <row r="3" customFormat="false" ht="15" hidden="false" customHeight="false" outlineLevel="0" collapsed="false">
      <c r="B3" s="37" t="s">
        <v>22</v>
      </c>
      <c r="C3" s="37" t="s">
        <v>23</v>
      </c>
      <c r="D3" s="37" t="s">
        <v>24</v>
      </c>
      <c r="E3" s="37" t="s">
        <v>25</v>
      </c>
    </row>
    <row r="4" customFormat="false" ht="30" hidden="false" customHeight="false" outlineLevel="0" collapsed="false">
      <c r="B4" s="38" t="n">
        <v>1</v>
      </c>
      <c r="C4" s="39" t="s">
        <v>26</v>
      </c>
      <c r="D4" s="40" t="n">
        <f aca="false">E4/12</f>
        <v>7810.15</v>
      </c>
      <c r="E4" s="40" t="n">
        <v>93721.8</v>
      </c>
    </row>
    <row r="5" customFormat="false" ht="15" hidden="false" customHeight="false" outlineLevel="0" collapsed="false">
      <c r="B5" s="37" t="s">
        <v>27</v>
      </c>
      <c r="C5" s="37"/>
      <c r="D5" s="37"/>
      <c r="E5" s="41" t="n">
        <f aca="false">SUM(E4:E4)</f>
        <v>93721.8</v>
      </c>
    </row>
  </sheetData>
  <mergeCells count="2">
    <mergeCell ref="B2:E2"/>
    <mergeCell ref="B5:D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S26"/>
  <sheetViews>
    <sheetView showFormulas="false" showGridLines="false" showRowColHeaders="true" showZeros="true" rightToLeft="false" tabSelected="true" showOutlineSymbols="true" defaultGridColor="true" view="normal" topLeftCell="M1" colorId="64" zoomScale="100" zoomScaleNormal="100" zoomScalePageLayoutView="100" workbookViewId="0">
      <selection pane="topLeft" activeCell="S12" activeCellId="0" sqref="S12"/>
    </sheetView>
  </sheetViews>
  <sheetFormatPr defaultColWidth="9.14453125" defaultRowHeight="13.8" zeroHeight="false" outlineLevelRow="0" outlineLevelCol="0"/>
  <cols>
    <col collapsed="false" customWidth="true" hidden="false" outlineLevel="0" max="1" min="1" style="42" width="4.14"/>
    <col collapsed="false" customWidth="true" hidden="false" outlineLevel="0" max="2" min="2" style="42" width="11.43"/>
    <col collapsed="false" customWidth="true" hidden="false" outlineLevel="0" max="3" min="3" style="42" width="17.85"/>
    <col collapsed="false" customWidth="true" hidden="false" outlineLevel="0" max="4" min="4" style="42" width="19.14"/>
    <col collapsed="false" customWidth="true" hidden="false" outlineLevel="0" max="5" min="5" style="42" width="13.85"/>
    <col collapsed="false" customWidth="true" hidden="false" outlineLevel="0" max="7" min="6" style="42" width="15.28"/>
    <col collapsed="false" customWidth="true" hidden="false" outlineLevel="0" max="8" min="8" style="42" width="16"/>
    <col collapsed="false" customWidth="true" hidden="false" outlineLevel="0" max="9" min="9" style="43" width="16.71"/>
    <col collapsed="false" customWidth="true" hidden="false" outlineLevel="0" max="10" min="10" style="42" width="13.85"/>
    <col collapsed="false" customWidth="true" hidden="false" outlineLevel="0" max="12" min="11" style="42" width="15.28"/>
    <col collapsed="false" customWidth="true" hidden="false" outlineLevel="0" max="13" min="13" style="42" width="16"/>
    <col collapsed="false" customWidth="true" hidden="false" outlineLevel="0" max="14" min="14" style="43" width="16.71"/>
    <col collapsed="false" customWidth="true" hidden="false" outlineLevel="0" max="15" min="15" style="42" width="13.85"/>
    <col collapsed="false" customWidth="true" hidden="false" outlineLevel="0" max="17" min="16" style="42" width="15.28"/>
    <col collapsed="false" customWidth="true" hidden="false" outlineLevel="0" max="18" min="18" style="42" width="16"/>
    <col collapsed="false" customWidth="true" hidden="false" outlineLevel="0" max="19" min="19" style="43" width="16.71"/>
    <col collapsed="false" customWidth="false" hidden="false" outlineLevel="0" max="1024" min="20" style="42" width="9.14"/>
  </cols>
  <sheetData>
    <row r="1" s="44" customFormat="true" ht="13.8" hidden="false" customHeight="false" outlineLevel="0" collapsed="false">
      <c r="I1" s="45"/>
      <c r="N1" s="45"/>
      <c r="S1" s="45"/>
    </row>
    <row r="2" s="44" customFormat="true" ht="13.8" hidden="false" customHeight="false" outlineLevel="0" collapsed="false">
      <c r="I2" s="45"/>
      <c r="N2" s="45"/>
      <c r="S2" s="45"/>
    </row>
    <row r="3" s="42" customFormat="true" ht="13.8" hidden="false" customHeight="false" outlineLevel="0" collapsed="false"/>
    <row r="4" s="42" customFormat="true" ht="13.8" hidden="false" customHeight="false" outlineLevel="0" collapsed="false"/>
    <row r="5" customFormat="false" ht="13.8" hidden="false" customHeight="true" outlineLevel="0" collapsed="false">
      <c r="B5" s="46" t="str">
        <f aca="false">'Resumo do Contrato'!B3</f>
        <v>CONTRATO 29.2018</v>
      </c>
      <c r="C5" s="46"/>
      <c r="D5" s="46"/>
      <c r="E5" s="36" t="s">
        <v>28</v>
      </c>
      <c r="F5" s="36"/>
      <c r="G5" s="36"/>
      <c r="H5" s="36"/>
      <c r="I5" s="47" t="s">
        <v>29</v>
      </c>
      <c r="J5" s="36" t="s">
        <v>30</v>
      </c>
      <c r="K5" s="36"/>
      <c r="L5" s="36"/>
      <c r="M5" s="36"/>
      <c r="N5" s="47" t="s">
        <v>29</v>
      </c>
      <c r="O5" s="36" t="s">
        <v>31</v>
      </c>
      <c r="P5" s="36"/>
      <c r="Q5" s="36"/>
      <c r="R5" s="36"/>
      <c r="S5" s="47" t="s">
        <v>29</v>
      </c>
    </row>
    <row r="6" customFormat="false" ht="13.8" hidden="false" customHeight="false" outlineLevel="0" collapsed="false">
      <c r="B6" s="48" t="str">
        <f aca="false">'Resumo do Contrato'!D4</f>
        <v>15/08/2018 a 14/08/2019</v>
      </c>
      <c r="C6" s="48"/>
      <c r="D6" s="48"/>
      <c r="E6" s="36" t="s">
        <v>13</v>
      </c>
      <c r="F6" s="36"/>
      <c r="G6" s="36"/>
      <c r="H6" s="36"/>
      <c r="I6" s="47"/>
      <c r="J6" s="36" t="s">
        <v>32</v>
      </c>
      <c r="K6" s="36"/>
      <c r="L6" s="36"/>
      <c r="M6" s="36"/>
      <c r="N6" s="47"/>
      <c r="O6" s="36" t="s">
        <v>33</v>
      </c>
      <c r="P6" s="36"/>
      <c r="Q6" s="36"/>
      <c r="R6" s="36"/>
      <c r="S6" s="47"/>
    </row>
    <row r="7" customFormat="false" ht="13.8" hidden="false" customHeight="false" outlineLevel="0" collapsed="false">
      <c r="B7" s="46"/>
      <c r="C7" s="46"/>
      <c r="D7" s="46"/>
      <c r="E7" s="36"/>
      <c r="F7" s="36"/>
      <c r="G7" s="36"/>
      <c r="H7" s="36"/>
      <c r="I7" s="47"/>
      <c r="J7" s="36"/>
      <c r="K7" s="36"/>
      <c r="L7" s="36"/>
      <c r="M7" s="36"/>
      <c r="N7" s="47"/>
      <c r="O7" s="36"/>
      <c r="P7" s="36"/>
      <c r="Q7" s="36"/>
      <c r="R7" s="36"/>
      <c r="S7" s="47"/>
    </row>
    <row r="8" s="49" customFormat="true" ht="28.35" hidden="false" customHeight="false" outlineLevel="0" collapsed="false">
      <c r="B8" s="50"/>
      <c r="C8" s="51" t="s">
        <v>4</v>
      </c>
      <c r="D8" s="51" t="s">
        <v>3</v>
      </c>
      <c r="E8" s="51" t="s">
        <v>34</v>
      </c>
      <c r="F8" s="51" t="s">
        <v>35</v>
      </c>
      <c r="G8" s="51" t="s">
        <v>36</v>
      </c>
      <c r="H8" s="52" t="s">
        <v>37</v>
      </c>
      <c r="I8" s="47"/>
      <c r="J8" s="51" t="s">
        <v>34</v>
      </c>
      <c r="K8" s="51" t="s">
        <v>35</v>
      </c>
      <c r="L8" s="51" t="s">
        <v>36</v>
      </c>
      <c r="M8" s="52" t="s">
        <v>37</v>
      </c>
      <c r="N8" s="47"/>
      <c r="O8" s="51" t="s">
        <v>34</v>
      </c>
      <c r="P8" s="51" t="s">
        <v>35</v>
      </c>
      <c r="Q8" s="51" t="s">
        <v>36</v>
      </c>
      <c r="R8" s="52" t="s">
        <v>37</v>
      </c>
      <c r="S8" s="47"/>
    </row>
    <row r="9" customFormat="false" ht="13.8" hidden="false" customHeight="false" outlineLevel="0" collapsed="false">
      <c r="B9" s="50"/>
      <c r="C9" s="53" t="n">
        <f aca="false">D9/12</f>
        <v>7810.15</v>
      </c>
      <c r="D9" s="54" t="n">
        <v>93721.8</v>
      </c>
      <c r="E9" s="54" t="n">
        <f aca="false">F9/12</f>
        <v>7810.15</v>
      </c>
      <c r="F9" s="54" t="n">
        <v>93721.8</v>
      </c>
      <c r="G9" s="54" t="n">
        <f aca="false">F9-D9</f>
        <v>0</v>
      </c>
      <c r="H9" s="55" t="n">
        <v>93721.8</v>
      </c>
      <c r="I9" s="56" t="n">
        <f aca="false">H9+D9</f>
        <v>187443.6</v>
      </c>
      <c r="J9" s="54" t="n">
        <f aca="false">K9/12</f>
        <v>7810.15</v>
      </c>
      <c r="K9" s="54" t="n">
        <v>93721.8</v>
      </c>
      <c r="L9" s="54" t="n">
        <f aca="false">K9-F9</f>
        <v>0</v>
      </c>
      <c r="M9" s="55" t="n">
        <v>93721.8</v>
      </c>
      <c r="N9" s="56" t="n">
        <f aca="false">M9+I9</f>
        <v>281165.4</v>
      </c>
      <c r="O9" s="54" t="n">
        <f aca="false">P9/12</f>
        <v>7810.15</v>
      </c>
      <c r="P9" s="54" t="n">
        <v>93721.8</v>
      </c>
      <c r="Q9" s="54" t="n">
        <f aca="false">P9-K9</f>
        <v>0</v>
      </c>
      <c r="R9" s="55" t="n">
        <v>93721.8</v>
      </c>
      <c r="S9" s="56" t="n">
        <f aca="false">R9+N9</f>
        <v>374887.2</v>
      </c>
    </row>
    <row r="10" customFormat="false" ht="13.8" hidden="false" customHeight="false" outlineLevel="0" collapsed="false">
      <c r="B10" s="57" t="s">
        <v>38</v>
      </c>
      <c r="C10" s="57"/>
      <c r="D10" s="58"/>
      <c r="E10" s="57" t="s">
        <v>38</v>
      </c>
      <c r="F10" s="57"/>
      <c r="G10" s="57"/>
      <c r="H10" s="59"/>
      <c r="I10" s="59"/>
      <c r="J10" s="57" t="s">
        <v>38</v>
      </c>
      <c r="K10" s="57"/>
      <c r="L10" s="57"/>
      <c r="M10" s="59"/>
      <c r="N10" s="59"/>
      <c r="O10" s="57" t="s">
        <v>38</v>
      </c>
      <c r="P10" s="57"/>
      <c r="Q10" s="57"/>
      <c r="R10" s="59"/>
      <c r="S10" s="59"/>
    </row>
    <row r="11" s="43" customFormat="true" ht="14.9" hidden="false" customHeight="false" outlineLevel="0" collapsed="false">
      <c r="B11" s="60" t="s">
        <v>39</v>
      </c>
      <c r="C11" s="61" t="s">
        <v>40</v>
      </c>
      <c r="D11" s="62"/>
      <c r="E11" s="60" t="s">
        <v>39</v>
      </c>
      <c r="F11" s="61" t="s">
        <v>41</v>
      </c>
      <c r="G11" s="61" t="s">
        <v>40</v>
      </c>
      <c r="H11" s="63"/>
      <c r="I11" s="59"/>
      <c r="J11" s="60" t="s">
        <v>39</v>
      </c>
      <c r="K11" s="61" t="s">
        <v>41</v>
      </c>
      <c r="L11" s="61" t="s">
        <v>40</v>
      </c>
      <c r="M11" s="63"/>
      <c r="N11" s="59"/>
      <c r="O11" s="60" t="s">
        <v>39</v>
      </c>
      <c r="P11" s="61" t="s">
        <v>41</v>
      </c>
      <c r="Q11" s="61" t="s">
        <v>40</v>
      </c>
      <c r="R11" s="63"/>
      <c r="S11" s="59"/>
    </row>
    <row r="12" customFormat="false" ht="13.8" hidden="false" customHeight="false" outlineLevel="0" collapsed="false">
      <c r="B12" s="64" t="s">
        <v>42</v>
      </c>
      <c r="C12" s="54" t="n">
        <v>93721.8</v>
      </c>
      <c r="E12" s="64" t="s">
        <v>43</v>
      </c>
      <c r="F12" s="65" t="n">
        <f aca="false">(G9/360)*148</f>
        <v>0</v>
      </c>
      <c r="G12" s="65" t="n">
        <v>93721.8</v>
      </c>
      <c r="H12" s="66"/>
      <c r="I12" s="59"/>
      <c r="J12" s="64" t="s">
        <v>44</v>
      </c>
      <c r="K12" s="65" t="n">
        <f aca="false">(L9/365)*400</f>
        <v>0</v>
      </c>
      <c r="L12" s="65" t="n">
        <v>7810.15</v>
      </c>
      <c r="M12" s="66" t="s">
        <v>45</v>
      </c>
      <c r="N12" s="59"/>
      <c r="O12" s="64" t="s">
        <v>46</v>
      </c>
      <c r="P12" s="65" t="n">
        <f aca="false">(Q9/365)*400</f>
        <v>0</v>
      </c>
      <c r="Q12" s="65" t="n">
        <v>93721.8</v>
      </c>
      <c r="R12" s="66"/>
      <c r="S12" s="59"/>
    </row>
    <row r="13" customFormat="false" ht="13.8" hidden="false" customHeight="false" outlineLevel="0" collapsed="false">
      <c r="B13" s="64"/>
      <c r="C13" s="54"/>
      <c r="E13" s="64"/>
      <c r="F13" s="65"/>
      <c r="G13" s="65"/>
      <c r="H13" s="67"/>
      <c r="I13" s="59"/>
      <c r="J13" s="64" t="s">
        <v>47</v>
      </c>
      <c r="K13" s="65"/>
      <c r="L13" s="65" t="n">
        <v>7810.15</v>
      </c>
      <c r="M13" s="67" t="s">
        <v>48</v>
      </c>
      <c r="N13" s="59"/>
      <c r="O13" s="64"/>
      <c r="P13" s="65"/>
      <c r="Q13" s="65"/>
      <c r="R13" s="67"/>
      <c r="S13" s="59"/>
    </row>
    <row r="14" customFormat="false" ht="13.8" hidden="false" customHeight="false" outlineLevel="0" collapsed="false">
      <c r="B14" s="64"/>
      <c r="C14" s="54"/>
      <c r="E14" s="64"/>
      <c r="F14" s="65"/>
      <c r="G14" s="65"/>
      <c r="H14" s="67"/>
      <c r="I14" s="59"/>
      <c r="J14" s="64" t="s">
        <v>49</v>
      </c>
      <c r="K14" s="65"/>
      <c r="L14" s="65" t="n">
        <v>7810.15</v>
      </c>
      <c r="M14" s="67" t="s">
        <v>50</v>
      </c>
      <c r="N14" s="59"/>
      <c r="O14" s="64"/>
      <c r="P14" s="65"/>
      <c r="Q14" s="65"/>
      <c r="R14" s="67"/>
      <c r="S14" s="59"/>
    </row>
    <row r="15" customFormat="false" ht="13.8" hidden="false" customHeight="false" outlineLevel="0" collapsed="false">
      <c r="B15" s="64"/>
      <c r="C15" s="54"/>
      <c r="E15" s="64"/>
      <c r="F15" s="65"/>
      <c r="G15" s="65"/>
      <c r="H15" s="66"/>
      <c r="I15" s="59"/>
      <c r="J15" s="64" t="s">
        <v>51</v>
      </c>
      <c r="K15" s="65"/>
      <c r="L15" s="65" t="n">
        <v>7810.15</v>
      </c>
      <c r="M15" s="66" t="s">
        <v>52</v>
      </c>
      <c r="N15" s="59"/>
      <c r="O15" s="64"/>
      <c r="P15" s="65"/>
      <c r="Q15" s="65"/>
      <c r="R15" s="66"/>
      <c r="S15" s="59"/>
    </row>
    <row r="16" customFormat="false" ht="13.8" hidden="false" customHeight="false" outlineLevel="0" collapsed="false">
      <c r="B16" s="64"/>
      <c r="C16" s="54"/>
      <c r="E16" s="64"/>
      <c r="F16" s="65"/>
      <c r="G16" s="65"/>
      <c r="H16" s="66"/>
      <c r="I16" s="59"/>
      <c r="J16" s="64" t="s">
        <v>53</v>
      </c>
      <c r="K16" s="65"/>
      <c r="L16" s="65" t="n">
        <v>7810.15</v>
      </c>
      <c r="M16" s="66" t="s">
        <v>54</v>
      </c>
      <c r="N16" s="59"/>
      <c r="O16" s="64"/>
      <c r="P16" s="65"/>
      <c r="Q16" s="65"/>
      <c r="R16" s="66"/>
      <c r="S16" s="59"/>
    </row>
    <row r="17" customFormat="false" ht="13.8" hidden="false" customHeight="false" outlineLevel="0" collapsed="false">
      <c r="B17" s="64"/>
      <c r="C17" s="54"/>
      <c r="E17" s="64"/>
      <c r="F17" s="65"/>
      <c r="G17" s="65"/>
      <c r="H17" s="66"/>
      <c r="I17" s="59"/>
      <c r="J17" s="64" t="s">
        <v>55</v>
      </c>
      <c r="K17" s="65"/>
      <c r="L17" s="65" t="n">
        <v>7810.15</v>
      </c>
      <c r="M17" s="66" t="s">
        <v>56</v>
      </c>
      <c r="N17" s="59"/>
      <c r="O17" s="64"/>
      <c r="P17" s="65"/>
      <c r="Q17" s="65"/>
      <c r="R17" s="66"/>
      <c r="S17" s="59"/>
    </row>
    <row r="18" customFormat="false" ht="13.8" hidden="false" customHeight="false" outlineLevel="0" collapsed="false">
      <c r="B18" s="64"/>
      <c r="C18" s="54"/>
      <c r="E18" s="64"/>
      <c r="F18" s="65"/>
      <c r="G18" s="65"/>
      <c r="H18" s="66"/>
      <c r="I18" s="59"/>
      <c r="J18" s="64" t="s">
        <v>57</v>
      </c>
      <c r="K18" s="65"/>
      <c r="L18" s="65" t="n">
        <v>7810.15</v>
      </c>
      <c r="M18" s="66" t="s">
        <v>58</v>
      </c>
      <c r="N18" s="59"/>
      <c r="O18" s="64"/>
      <c r="P18" s="65"/>
      <c r="Q18" s="65"/>
      <c r="R18" s="66"/>
      <c r="S18" s="59"/>
    </row>
    <row r="19" customFormat="false" ht="13.8" hidden="false" customHeight="false" outlineLevel="0" collapsed="false">
      <c r="B19" s="64"/>
      <c r="C19" s="54"/>
      <c r="E19" s="64"/>
      <c r="F19" s="65"/>
      <c r="G19" s="65"/>
      <c r="H19" s="66"/>
      <c r="I19" s="59"/>
      <c r="J19" s="64" t="s">
        <v>59</v>
      </c>
      <c r="K19" s="65"/>
      <c r="L19" s="65" t="n">
        <v>7810.15</v>
      </c>
      <c r="M19" s="66" t="s">
        <v>60</v>
      </c>
      <c r="N19" s="59"/>
      <c r="O19" s="64"/>
      <c r="P19" s="65"/>
      <c r="Q19" s="65"/>
      <c r="R19" s="66"/>
      <c r="S19" s="59"/>
    </row>
    <row r="20" customFormat="false" ht="13.8" hidden="false" customHeight="false" outlineLevel="0" collapsed="false">
      <c r="B20" s="64"/>
      <c r="C20" s="54"/>
      <c r="E20" s="64"/>
      <c r="F20" s="65"/>
      <c r="G20" s="65"/>
      <c r="H20" s="66"/>
      <c r="I20" s="59"/>
      <c r="J20" s="64" t="s">
        <v>61</v>
      </c>
      <c r="K20" s="65"/>
      <c r="L20" s="65" t="n">
        <v>7810.15</v>
      </c>
      <c r="M20" s="66" t="s">
        <v>62</v>
      </c>
      <c r="N20" s="59"/>
      <c r="O20" s="64"/>
      <c r="P20" s="65"/>
      <c r="Q20" s="65"/>
      <c r="R20" s="66"/>
      <c r="S20" s="59"/>
    </row>
    <row r="21" customFormat="false" ht="13.8" hidden="false" customHeight="false" outlineLevel="0" collapsed="false">
      <c r="B21" s="64"/>
      <c r="C21" s="54"/>
      <c r="E21" s="64"/>
      <c r="F21" s="65"/>
      <c r="G21" s="65"/>
      <c r="H21" s="66"/>
      <c r="I21" s="59"/>
      <c r="J21" s="64" t="s">
        <v>63</v>
      </c>
      <c r="K21" s="65"/>
      <c r="L21" s="65" t="n">
        <v>7810.15</v>
      </c>
      <c r="M21" s="66" t="s">
        <v>64</v>
      </c>
      <c r="N21" s="59"/>
      <c r="O21" s="64"/>
      <c r="P21" s="65"/>
      <c r="Q21" s="65"/>
      <c r="R21" s="66"/>
      <c r="S21" s="59"/>
    </row>
    <row r="22" customFormat="false" ht="13.8" hidden="false" customHeight="false" outlineLevel="0" collapsed="false">
      <c r="B22" s="64"/>
      <c r="C22" s="54"/>
      <c r="E22" s="64"/>
      <c r="F22" s="65"/>
      <c r="G22" s="65"/>
      <c r="H22" s="66"/>
      <c r="I22" s="59"/>
      <c r="J22" s="64" t="s">
        <v>65</v>
      </c>
      <c r="K22" s="65"/>
      <c r="L22" s="65" t="n">
        <v>7810.15</v>
      </c>
      <c r="M22" s="66" t="s">
        <v>66</v>
      </c>
      <c r="N22" s="59"/>
      <c r="O22" s="64"/>
      <c r="P22" s="65"/>
      <c r="Q22" s="65"/>
      <c r="R22" s="66"/>
      <c r="S22" s="59"/>
    </row>
    <row r="23" customFormat="false" ht="13.8" hidden="false" customHeight="false" outlineLevel="0" collapsed="false">
      <c r="B23" s="64"/>
      <c r="C23" s="54"/>
      <c r="E23" s="64"/>
      <c r="F23" s="65"/>
      <c r="G23" s="65"/>
      <c r="H23" s="66"/>
      <c r="I23" s="59"/>
      <c r="J23" s="64" t="s">
        <v>67</v>
      </c>
      <c r="K23" s="65"/>
      <c r="L23" s="65" t="n">
        <v>7810.15</v>
      </c>
      <c r="M23" s="66" t="s">
        <v>68</v>
      </c>
      <c r="N23" s="59"/>
      <c r="O23" s="64"/>
      <c r="P23" s="65"/>
      <c r="Q23" s="65"/>
      <c r="R23" s="66"/>
      <c r="S23" s="59"/>
    </row>
    <row r="24" customFormat="false" ht="13.8" hidden="false" customHeight="false" outlineLevel="0" collapsed="false">
      <c r="I24" s="59"/>
      <c r="N24" s="59"/>
      <c r="S24" s="59"/>
    </row>
    <row r="25" customFormat="false" ht="13.8" hidden="false" customHeight="false" outlineLevel="0" collapsed="false">
      <c r="I25" s="59"/>
      <c r="N25" s="59"/>
      <c r="S25" s="59"/>
    </row>
    <row r="26" customFormat="false" ht="13.8" hidden="false" customHeight="false" outlineLevel="0" collapsed="false">
      <c r="I26" s="59"/>
      <c r="N26" s="59"/>
      <c r="S26" s="59"/>
    </row>
  </sheetData>
  <mergeCells count="20">
    <mergeCell ref="B5:D5"/>
    <mergeCell ref="E5:H5"/>
    <mergeCell ref="I5:I8"/>
    <mergeCell ref="J5:M5"/>
    <mergeCell ref="N5:N8"/>
    <mergeCell ref="O5:R5"/>
    <mergeCell ref="S5:S8"/>
    <mergeCell ref="B6:D6"/>
    <mergeCell ref="E6:H6"/>
    <mergeCell ref="J6:M6"/>
    <mergeCell ref="O6:R6"/>
    <mergeCell ref="B7:D7"/>
    <mergeCell ref="E7:H7"/>
    <mergeCell ref="J7:M7"/>
    <mergeCell ref="O7:R7"/>
    <mergeCell ref="B8:B9"/>
    <mergeCell ref="B10:C10"/>
    <mergeCell ref="E10:F10"/>
    <mergeCell ref="J10:K10"/>
    <mergeCell ref="O10:P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2021-06-02T10:51:05Z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