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ISE\Desktop\IFMG\CRONOGRAMA CONTRATOS\CONTRATO.001.2019.GVR-TELEMAR\"/>
    </mc:Choice>
  </mc:AlternateContent>
  <xr:revisionPtr revIDLastSave="0" documentId="13_ncr:1_{3B8F04DC-0F74-4E2F-AAEA-83EF302F28D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sumo do Contrato" sheetId="2" r:id="rId1"/>
    <sheet name="Resumo por item" sheetId="4" r:id="rId2"/>
    <sheet name="Cronogram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4" i="3" l="1"/>
  <c r="N9" i="3"/>
  <c r="L9" i="3"/>
  <c r="J9" i="3"/>
  <c r="G24" i="3"/>
  <c r="E9" i="3"/>
  <c r="I9" i="3"/>
  <c r="G4" i="4" l="1"/>
  <c r="G5" i="4" s="1"/>
  <c r="G9" i="3" l="1"/>
  <c r="B2" i="4"/>
  <c r="J143" i="4" l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<sst xmlns="http://schemas.openxmlformats.org/spreadsheetml/2006/main" count="119" uniqueCount="83">
  <si>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</si>
  <si>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</si>
  <si>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</si>
  <si>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</si>
  <si>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</si>
  <si>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</si>
  <si>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</si>
  <si>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</si>
  <si>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</si>
  <si>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</si>
  <si>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</si>
  <si>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</si>
  <si>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</si>
  <si>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</si>
  <si>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</si>
  <si>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</si>
  <si>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</si>
  <si>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</si>
  <si>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</si>
  <si>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</si>
  <si>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</si>
  <si>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Unid</t>
  </si>
  <si>
    <t>Diferença Global</t>
  </si>
  <si>
    <t>Nomeação de Fiscal</t>
  </si>
  <si>
    <t>1º</t>
  </si>
  <si>
    <t>2º</t>
  </si>
  <si>
    <t>3º</t>
  </si>
  <si>
    <t>4º</t>
  </si>
  <si>
    <t>Parcela nº</t>
  </si>
  <si>
    <t>Valor Parcela</t>
  </si>
  <si>
    <t>Portaria Nomeação Fiscal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</si>
  <si>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</si>
  <si>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</si>
  <si>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</si>
  <si>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</si>
  <si>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</si>
  <si>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</si>
  <si>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</si>
  <si>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</si>
  <si>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</si>
  <si>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 xml:space="preserve">DESCRIÇÃO </t>
  </si>
  <si>
    <t>CONTRATO 001.2019.GVR</t>
  </si>
  <si>
    <t>14/09/2019 a 13/09/2020</t>
  </si>
  <si>
    <t>23212.000449/2019-04</t>
  </si>
  <si>
    <t xml:space="preserve"> FORNECIMENTO DE LINHA TELEFONE 04 ACESSOS</t>
  </si>
  <si>
    <t>Termo Aditivo 001/2020/GVR</t>
  </si>
  <si>
    <t>14/09/2020 a 13/09/2021</t>
  </si>
  <si>
    <t>23212.000466/2020-77</t>
  </si>
  <si>
    <t>ADITIVO 001/2020 - PRORROGAÇÃO</t>
  </si>
  <si>
    <t>Termo Aditivo 002/2021/GVR</t>
  </si>
  <si>
    <t>14/09/2021 a 13/09/2022</t>
  </si>
  <si>
    <t>23212.000975/2021-81</t>
  </si>
  <si>
    <t>ADITIVO 002/2021- PRORROGAÇÃO</t>
  </si>
  <si>
    <t>14ª</t>
  </si>
  <si>
    <t>Thiago e Hunilson</t>
  </si>
  <si>
    <t>Grupo 01</t>
  </si>
  <si>
    <t>STFC - modalidade local - linhas analógicas</t>
  </si>
  <si>
    <t>Item</t>
  </si>
  <si>
    <t>Descrição Detalhada</t>
  </si>
  <si>
    <t>Unid.</t>
  </si>
  <si>
    <t>Quantidade Estimada</t>
  </si>
  <si>
    <t>Valor Unitário</t>
  </si>
  <si>
    <t>Parcela Unica R$</t>
  </si>
  <si>
    <t>Parcela Unica R$</t>
  </si>
  <si>
    <t>AD – acesso direto (linha analógica) /Tronco SIP - habilitação/instalação. Obs.: Os acessos podem ser fornecidos por meio de tronco SIP de acordo com a necessidade do IFMG.</t>
  </si>
  <si>
    <t>Serviço</t>
  </si>
  <si>
    <t>Quant. Estimada</t>
  </si>
  <si>
    <t>mensal</t>
  </si>
  <si>
    <t>R$</t>
  </si>
  <si>
    <t>AD - acesso direto (linha analógica)/ Tronco SIP – assinatura com franquia MÍNIMA de 150 minutos locais fixo-fixo por linha.</t>
  </si>
  <si>
    <t>Acessos</t>
  </si>
  <si>
    <t>Tráfego local fixo-fixo - além da franquia.</t>
  </si>
  <si>
    <t>Minuto</t>
  </si>
  <si>
    <t>Tráfego local fixo-móvel</t>
  </si>
  <si>
    <t>STFC - Modalidade longa distância nacional (LDN)</t>
  </si>
  <si>
    <t>Valor Total R$</t>
  </si>
  <si>
    <t>Tráfego LDN fixo/fixo – Degrau 1</t>
  </si>
  <si>
    <t>Tráfego LDN fixo/fixo – Degrau 2</t>
  </si>
  <si>
    <t>Tráfego LDN fixo/fixo – Degrau 3</t>
  </si>
  <si>
    <t>Tráfego LDN fixo/fixo – Degrau 4</t>
  </si>
  <si>
    <t>Tráfego LDN fixo/móvel – VC2</t>
  </si>
  <si>
    <t>Tráfego LDN fixo/móvel – VC3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</si>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</sst>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8" fontId="13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13" fillId="0" borderId="9" xfId="0" applyFont="1" applyBorder="1" applyAlignment="1">
      <alignment horizontal="center" vertical="center" wrapText="1"/>
    </xf>
    <xf numFmtId="0" fontId="0" fillId="0" borderId="19" xfId="0" applyBorder="1"/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8" fontId="13" fillId="0" borderId="10" xfId="0" applyNumberFormat="1" applyFont="1" applyBorder="1" applyAlignment="1">
      <alignment horizontal="center" vertical="center" wrapText="1"/>
    </xf>
    <xf numFmtId="8" fontId="13" fillId="0" borderId="1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8" fontId="13" fillId="0" borderId="11" xfId="0" applyNumberFormat="1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34"/>
  <sheetViews>
    <sheetView showGridLines="0" workbookViewId="0">
      <selection activeCell="C11" sqref="C11:C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41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67"/>
      <c r="J3" s="67"/>
    </row>
    <row r="4" spans="2:10" x14ac:dyDescent="0.25">
      <c r="B4" s="22" t="s">
        <v>3</v>
      </c>
      <c r="C4" s="19"/>
      <c r="D4" s="23" t="s">
        <v>42</v>
      </c>
      <c r="E4" s="19">
        <v>11890.12</v>
      </c>
      <c r="F4" s="20"/>
      <c r="G4" s="21"/>
      <c r="H4" s="23" t="s">
        <v>43</v>
      </c>
      <c r="I4" s="5"/>
    </row>
    <row r="5" spans="2:10" x14ac:dyDescent="0.25">
      <c r="B5" s="61" t="s">
        <v>30</v>
      </c>
      <c r="C5" s="19" t="s">
        <v>23</v>
      </c>
      <c r="D5" s="23" t="s">
        <v>54</v>
      </c>
      <c r="E5" s="19"/>
      <c r="F5" s="20"/>
      <c r="G5" s="21"/>
      <c r="H5" s="23"/>
      <c r="I5" s="5"/>
    </row>
    <row r="6" spans="2:10" x14ac:dyDescent="0.25">
      <c r="B6" s="61" t="s">
        <v>45</v>
      </c>
      <c r="C6" s="19"/>
      <c r="D6" s="23" t="s">
        <v>46</v>
      </c>
      <c r="E6" s="19">
        <v>11890.12</v>
      </c>
      <c r="F6" s="20"/>
      <c r="G6" s="21"/>
      <c r="H6" s="58" t="s">
        <v>47</v>
      </c>
      <c r="I6" s="5"/>
    </row>
    <row r="7" spans="2:10" x14ac:dyDescent="0.25">
      <c r="B7" s="61" t="s">
        <v>49</v>
      </c>
      <c r="C7" s="19"/>
      <c r="D7" s="23" t="s">
        <v>50</v>
      </c>
      <c r="E7" s="19">
        <v>11890.12</v>
      </c>
      <c r="F7" s="20"/>
      <c r="G7" s="21"/>
      <c r="H7" s="23" t="s">
        <v>51</v>
      </c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1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68" t="s">
        <v>10</v>
      </c>
      <c r="C28" s="69"/>
      <c r="D28" s="70"/>
      <c r="E28" s="26">
        <f>SUM(E4:E27)</f>
        <v>35670.36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43"/>
  <sheetViews>
    <sheetView showGridLines="0" tabSelected="1" topLeftCell="A10" zoomScale="110" zoomScaleNormal="110" workbookViewId="0">
      <selection activeCell="J5" sqref="J5"/>
    </sheetView>
  </sheetViews>
  <sheetFormatPr defaultRowHeight="15" x14ac:dyDescent="0.25"/>
  <cols>
    <col min="1" max="1" width="2.42578125" customWidth="1"/>
    <col min="3" max="3" width="54.5703125" bestFit="1" customWidth="1"/>
    <col min="4" max="4" width="10.42578125" bestFit="1" customWidth="1"/>
    <col min="6" max="6" width="16.28515625" bestFit="1" customWidth="1"/>
    <col min="7" max="7" width="14.42578125" bestFit="1" customWidth="1"/>
    <col min="8" max="8" width="19" style="56" customWidth="1"/>
    <col min="9" max="10" width="22.140625" bestFit="1" customWidth="1"/>
    <col min="13" max="13" width="11" bestFit="1" customWidth="1"/>
    <col min="14" max="14" width="12.85546875" bestFit="1" customWidth="1"/>
  </cols>
  <sheetData>
    <row r="2" spans="2:15" x14ac:dyDescent="0.25">
      <c r="B2" s="71" t="str">
        <f>'Resumo do Contrato'!B3</f>
        <v>CONTRATO 001.2019.GVR</v>
      </c>
      <c r="C2" s="71"/>
      <c r="D2" s="71"/>
      <c r="E2" s="71"/>
      <c r="F2" s="71"/>
      <c r="G2" s="71"/>
    </row>
    <row r="3" spans="2:15" x14ac:dyDescent="0.25">
      <c r="B3" s="57" t="s">
        <v>15</v>
      </c>
      <c r="C3" s="57" t="s">
        <v>40</v>
      </c>
      <c r="D3" s="57" t="s">
        <v>17</v>
      </c>
      <c r="E3" s="57" t="s">
        <v>18</v>
      </c>
      <c r="F3" s="57" t="s">
        <v>19</v>
      </c>
      <c r="G3" s="57" t="s">
        <v>20</v>
      </c>
    </row>
    <row r="4" spans="2:15" x14ac:dyDescent="0.25">
      <c r="B4" s="58">
        <v>1</v>
      </c>
      <c r="C4" s="58" t="s">
        <v>44</v>
      </c>
      <c r="D4" s="58" t="s">
        <v>21</v>
      </c>
      <c r="E4" s="58">
        <v>12</v>
      </c>
      <c r="F4" s="59">
        <v>990.84299999999996</v>
      </c>
      <c r="G4" s="59">
        <f>E4*F4</f>
        <v>11890.116</v>
      </c>
    </row>
    <row r="5" spans="2:15" x14ac:dyDescent="0.25">
      <c r="B5" s="72" t="s">
        <v>16</v>
      </c>
      <c r="C5" s="72"/>
      <c r="D5" s="72"/>
      <c r="E5" s="72"/>
      <c r="F5" s="72"/>
      <c r="G5" s="60">
        <f>SUM(G4)</f>
        <v>11890.116</v>
      </c>
      <c r="H5"/>
    </row>
    <row r="6" spans="2:15" x14ac:dyDescent="0.25">
      <c r="G6" s="56"/>
    </row>
    <row r="8" spans="2:15" ht="15.75" customHeight="1" x14ac:dyDescent="0.25">
      <c r="B8" s="87" t="s">
        <v>55</v>
      </c>
      <c r="C8" s="90" t="s">
        <v>56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2"/>
      <c r="O8" s="82"/>
    </row>
    <row r="9" spans="2:15" ht="63" x14ac:dyDescent="0.25">
      <c r="B9" s="88"/>
      <c r="C9" s="78" t="s">
        <v>57</v>
      </c>
      <c r="D9" s="79" t="s">
        <v>58</v>
      </c>
      <c r="E9" s="93" t="s">
        <v>59</v>
      </c>
      <c r="F9" s="94"/>
      <c r="G9" s="93" t="s">
        <v>60</v>
      </c>
      <c r="H9" s="95"/>
      <c r="I9" s="95"/>
      <c r="J9" s="94"/>
      <c r="K9" s="93" t="s">
        <v>61</v>
      </c>
      <c r="L9" s="94"/>
      <c r="M9" s="78" t="s">
        <v>62</v>
      </c>
      <c r="N9" s="78" t="s">
        <v>63</v>
      </c>
      <c r="O9" s="86"/>
    </row>
    <row r="10" spans="2:15" ht="378" x14ac:dyDescent="0.25">
      <c r="B10" s="88"/>
      <c r="C10" s="78">
        <v>1</v>
      </c>
      <c r="D10" s="79" t="s">
        <v>64</v>
      </c>
      <c r="E10" s="93" t="s">
        <v>65</v>
      </c>
      <c r="F10" s="94"/>
      <c r="G10" s="93">
        <v>4</v>
      </c>
      <c r="H10" s="95"/>
      <c r="I10" s="95"/>
      <c r="J10" s="94"/>
      <c r="K10" s="96">
        <v>0.01</v>
      </c>
      <c r="L10" s="97"/>
      <c r="M10" s="80">
        <v>0.04</v>
      </c>
      <c r="N10" s="80">
        <v>0.04</v>
      </c>
      <c r="O10" s="86"/>
    </row>
    <row r="11" spans="2:15" ht="47.25" customHeight="1" x14ac:dyDescent="0.25">
      <c r="B11" s="88"/>
      <c r="C11" s="98" t="s">
        <v>57</v>
      </c>
      <c r="D11" s="100" t="s">
        <v>58</v>
      </c>
      <c r="E11" s="102" t="s">
        <v>59</v>
      </c>
      <c r="F11" s="103"/>
      <c r="G11" s="102" t="s">
        <v>66</v>
      </c>
      <c r="H11" s="106"/>
      <c r="I11" s="106"/>
      <c r="J11" s="103"/>
      <c r="K11" s="102" t="s">
        <v>61</v>
      </c>
      <c r="L11" s="103"/>
      <c r="M11" s="108" t="s">
        <v>7</v>
      </c>
      <c r="N11" s="81" t="s">
        <v>10</v>
      </c>
      <c r="O11" s="86"/>
    </row>
    <row r="12" spans="2:15" ht="15.75" customHeight="1" x14ac:dyDescent="0.25">
      <c r="B12" s="88"/>
      <c r="C12" s="99"/>
      <c r="D12" s="101"/>
      <c r="E12" s="104"/>
      <c r="F12" s="105"/>
      <c r="G12" s="104" t="s">
        <v>67</v>
      </c>
      <c r="H12" s="107"/>
      <c r="I12" s="107"/>
      <c r="J12" s="105"/>
      <c r="K12" s="104" t="s">
        <v>68</v>
      </c>
      <c r="L12" s="105"/>
      <c r="M12" s="109"/>
      <c r="N12" s="85" t="s">
        <v>68</v>
      </c>
      <c r="O12" s="86"/>
    </row>
    <row r="13" spans="2:15" ht="267.75" x14ac:dyDescent="0.25">
      <c r="B13" s="88"/>
      <c r="C13" s="78">
        <v>2</v>
      </c>
      <c r="D13" s="79" t="s">
        <v>69</v>
      </c>
      <c r="E13" s="93" t="s">
        <v>70</v>
      </c>
      <c r="F13" s="94"/>
      <c r="G13" s="93">
        <v>4</v>
      </c>
      <c r="H13" s="95"/>
      <c r="I13" s="95"/>
      <c r="J13" s="94"/>
      <c r="K13" s="96">
        <v>84.21</v>
      </c>
      <c r="L13" s="97"/>
      <c r="M13" s="80">
        <v>336.84</v>
      </c>
      <c r="N13" s="80">
        <v>4042.08</v>
      </c>
      <c r="O13" s="86"/>
    </row>
    <row r="14" spans="2:15" ht="78.75" x14ac:dyDescent="0.25">
      <c r="B14" s="88"/>
      <c r="C14" s="78">
        <v>3</v>
      </c>
      <c r="D14" s="79" t="s">
        <v>71</v>
      </c>
      <c r="E14" s="93" t="s">
        <v>72</v>
      </c>
      <c r="F14" s="94"/>
      <c r="G14" s="93">
        <v>1000</v>
      </c>
      <c r="H14" s="95"/>
      <c r="I14" s="95"/>
      <c r="J14" s="94"/>
      <c r="K14" s="96">
        <v>0.08</v>
      </c>
      <c r="L14" s="97"/>
      <c r="M14" s="80">
        <v>80</v>
      </c>
      <c r="N14" s="80">
        <v>960</v>
      </c>
      <c r="O14" s="86"/>
    </row>
    <row r="15" spans="2:15" ht="47.25" x14ac:dyDescent="0.25">
      <c r="B15" s="88"/>
      <c r="C15" s="78">
        <v>4</v>
      </c>
      <c r="D15" s="79" t="s">
        <v>73</v>
      </c>
      <c r="E15" s="93" t="s">
        <v>72</v>
      </c>
      <c r="F15" s="94"/>
      <c r="G15" s="93">
        <v>200</v>
      </c>
      <c r="H15" s="95"/>
      <c r="I15" s="95"/>
      <c r="J15" s="94"/>
      <c r="K15" s="96">
        <v>0.8</v>
      </c>
      <c r="L15" s="97"/>
      <c r="M15" s="80">
        <v>160</v>
      </c>
      <c r="N15" s="80">
        <v>1920</v>
      </c>
      <c r="O15" s="86"/>
    </row>
    <row r="16" spans="2:15" ht="15.75" customHeight="1" x14ac:dyDescent="0.25">
      <c r="B16" s="88"/>
      <c r="C16" s="90" t="s">
        <v>74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2"/>
      <c r="O16" s="86"/>
    </row>
    <row r="17" spans="2:15" ht="47.25" customHeight="1" x14ac:dyDescent="0.25">
      <c r="B17" s="88"/>
      <c r="C17" s="98" t="s">
        <v>57</v>
      </c>
      <c r="D17" s="100" t="s">
        <v>58</v>
      </c>
      <c r="E17" s="102" t="s">
        <v>59</v>
      </c>
      <c r="F17" s="103"/>
      <c r="G17" s="102" t="s">
        <v>66</v>
      </c>
      <c r="H17" s="106"/>
      <c r="I17" s="106"/>
      <c r="J17" s="103"/>
      <c r="K17" s="102" t="s">
        <v>61</v>
      </c>
      <c r="L17" s="103"/>
      <c r="M17" s="81" t="s">
        <v>7</v>
      </c>
      <c r="N17" s="98" t="s">
        <v>75</v>
      </c>
      <c r="O17" s="86"/>
    </row>
    <row r="18" spans="2:15" ht="15.75" customHeight="1" x14ac:dyDescent="0.25">
      <c r="B18" s="88"/>
      <c r="C18" s="99"/>
      <c r="D18" s="101"/>
      <c r="E18" s="104"/>
      <c r="F18" s="105"/>
      <c r="G18" s="104" t="s">
        <v>67</v>
      </c>
      <c r="H18" s="107"/>
      <c r="I18" s="107"/>
      <c r="J18" s="105"/>
      <c r="K18" s="104" t="s">
        <v>68</v>
      </c>
      <c r="L18" s="105"/>
      <c r="M18" s="85" t="s">
        <v>68</v>
      </c>
      <c r="N18" s="99"/>
      <c r="O18" s="86"/>
    </row>
    <row r="19" spans="2:15" ht="78.75" x14ac:dyDescent="0.25">
      <c r="B19" s="88"/>
      <c r="C19" s="78">
        <v>5</v>
      </c>
      <c r="D19" s="79" t="s">
        <v>76</v>
      </c>
      <c r="E19" s="93" t="s">
        <v>72</v>
      </c>
      <c r="F19" s="94"/>
      <c r="G19" s="93">
        <v>70</v>
      </c>
      <c r="H19" s="95"/>
      <c r="I19" s="95"/>
      <c r="J19" s="94"/>
      <c r="K19" s="96">
        <v>0.57999999999999996</v>
      </c>
      <c r="L19" s="97"/>
      <c r="M19" s="80">
        <v>40.6</v>
      </c>
      <c r="N19" s="80">
        <v>487.2</v>
      </c>
      <c r="O19" s="86"/>
    </row>
    <row r="20" spans="2:15" ht="78.75" x14ac:dyDescent="0.25">
      <c r="B20" s="88"/>
      <c r="C20" s="78">
        <v>6</v>
      </c>
      <c r="D20" s="79" t="s">
        <v>77</v>
      </c>
      <c r="E20" s="93" t="s">
        <v>72</v>
      </c>
      <c r="F20" s="94"/>
      <c r="G20" s="93">
        <v>70</v>
      </c>
      <c r="H20" s="95"/>
      <c r="I20" s="95"/>
      <c r="J20" s="94"/>
      <c r="K20" s="96">
        <v>0.57999999999999996</v>
      </c>
      <c r="L20" s="97"/>
      <c r="M20" s="80">
        <v>40.6</v>
      </c>
      <c r="N20" s="80">
        <v>487.2</v>
      </c>
      <c r="O20" s="86"/>
    </row>
    <row r="21" spans="2:15" ht="78.75" x14ac:dyDescent="0.25">
      <c r="B21" s="88"/>
      <c r="C21" s="78">
        <v>7</v>
      </c>
      <c r="D21" s="79" t="s">
        <v>78</v>
      </c>
      <c r="E21" s="93" t="s">
        <v>72</v>
      </c>
      <c r="F21" s="94"/>
      <c r="G21" s="93">
        <v>120</v>
      </c>
      <c r="H21" s="95"/>
      <c r="I21" s="95"/>
      <c r="J21" s="94"/>
      <c r="K21" s="96">
        <v>0.57999999999999996</v>
      </c>
      <c r="L21" s="97"/>
      <c r="M21" s="80">
        <v>69.599999999999994</v>
      </c>
      <c r="N21" s="80">
        <v>835.2</v>
      </c>
      <c r="O21" s="86"/>
    </row>
    <row r="22" spans="2:15" ht="78.75" x14ac:dyDescent="0.25">
      <c r="B22" s="88"/>
      <c r="C22" s="78">
        <v>8</v>
      </c>
      <c r="D22" s="79" t="s">
        <v>79</v>
      </c>
      <c r="E22" s="93" t="s">
        <v>72</v>
      </c>
      <c r="F22" s="94"/>
      <c r="G22" s="93">
        <v>70</v>
      </c>
      <c r="H22" s="95"/>
      <c r="I22" s="95"/>
      <c r="J22" s="94"/>
      <c r="K22" s="96">
        <v>0.57999999999999996</v>
      </c>
      <c r="L22" s="97"/>
      <c r="M22" s="80">
        <v>40.6</v>
      </c>
      <c r="N22" s="80">
        <v>487.2</v>
      </c>
      <c r="O22" s="86"/>
    </row>
    <row r="23" spans="2:15" ht="63" x14ac:dyDescent="0.25">
      <c r="B23" s="88"/>
      <c r="C23" s="78">
        <v>9</v>
      </c>
      <c r="D23" s="79" t="s">
        <v>80</v>
      </c>
      <c r="E23" s="93" t="s">
        <v>72</v>
      </c>
      <c r="F23" s="94"/>
      <c r="G23" s="93">
        <v>70</v>
      </c>
      <c r="H23" s="95"/>
      <c r="I23" s="95"/>
      <c r="J23" s="94"/>
      <c r="K23" s="96">
        <v>1.59</v>
      </c>
      <c r="L23" s="97"/>
      <c r="M23" s="80">
        <v>111.3</v>
      </c>
      <c r="N23" s="80">
        <v>1335.6</v>
      </c>
      <c r="O23" s="86"/>
    </row>
    <row r="24" spans="2:15" ht="63" x14ac:dyDescent="0.25">
      <c r="B24" s="88"/>
      <c r="C24" s="78">
        <v>10</v>
      </c>
      <c r="D24" s="79" t="s">
        <v>81</v>
      </c>
      <c r="E24" s="93" t="s">
        <v>72</v>
      </c>
      <c r="F24" s="94"/>
      <c r="G24" s="93">
        <v>70</v>
      </c>
      <c r="H24" s="95"/>
      <c r="I24" s="95"/>
      <c r="J24" s="94"/>
      <c r="K24" s="96">
        <v>1.59</v>
      </c>
      <c r="L24" s="97"/>
      <c r="M24" s="80">
        <v>111.3</v>
      </c>
      <c r="N24" s="80">
        <v>1335.6</v>
      </c>
      <c r="O24" s="86"/>
    </row>
    <row r="25" spans="2:15" ht="15.75" customHeight="1" x14ac:dyDescent="0.25">
      <c r="B25" s="88"/>
      <c r="C25" s="90" t="s">
        <v>82</v>
      </c>
      <c r="D25" s="91"/>
      <c r="E25" s="91"/>
      <c r="F25" s="91"/>
      <c r="G25" s="91"/>
      <c r="H25" s="91"/>
      <c r="I25" s="91"/>
      <c r="J25" s="91"/>
      <c r="K25" s="91"/>
      <c r="L25" s="92"/>
      <c r="M25" s="96">
        <v>11890.12</v>
      </c>
      <c r="N25" s="110"/>
      <c r="O25" s="97"/>
    </row>
    <row r="26" spans="2:15" x14ac:dyDescent="0.25">
      <c r="B26" s="88"/>
      <c r="H26"/>
      <c r="O26" s="86"/>
    </row>
    <row r="27" spans="2:15" x14ac:dyDescent="0.25">
      <c r="B27" s="88"/>
      <c r="H27"/>
      <c r="O27" s="86"/>
    </row>
    <row r="28" spans="2:15" x14ac:dyDescent="0.25">
      <c r="B28" s="88"/>
      <c r="H28"/>
      <c r="O28" s="86"/>
    </row>
    <row r="29" spans="2:15" x14ac:dyDescent="0.25">
      <c r="B29" s="88"/>
      <c r="H29"/>
      <c r="O29" s="86"/>
    </row>
    <row r="30" spans="2:15" x14ac:dyDescent="0.25">
      <c r="B30" s="89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3"/>
    </row>
    <row r="143" spans="10:10" x14ac:dyDescent="0.25">
      <c r="J143" s="56">
        <f>SUM(J112:J142)</f>
        <v>0</v>
      </c>
    </row>
  </sheetData>
  <mergeCells count="56">
    <mergeCell ref="C25:L25"/>
    <mergeCell ref="M25:O25"/>
    <mergeCell ref="E23:F23"/>
    <mergeCell ref="G23:J23"/>
    <mergeCell ref="K23:L23"/>
    <mergeCell ref="E24:F24"/>
    <mergeCell ref="G24:J24"/>
    <mergeCell ref="K24:L24"/>
    <mergeCell ref="E21:F21"/>
    <mergeCell ref="G21:J21"/>
    <mergeCell ref="K21:L21"/>
    <mergeCell ref="E22:F22"/>
    <mergeCell ref="G22:J22"/>
    <mergeCell ref="K22:L22"/>
    <mergeCell ref="E19:F19"/>
    <mergeCell ref="G19:J19"/>
    <mergeCell ref="K19:L19"/>
    <mergeCell ref="E20:F20"/>
    <mergeCell ref="G20:J20"/>
    <mergeCell ref="K20:L20"/>
    <mergeCell ref="C16:N16"/>
    <mergeCell ref="C17:C18"/>
    <mergeCell ref="D17:D18"/>
    <mergeCell ref="E17:F18"/>
    <mergeCell ref="G17:J17"/>
    <mergeCell ref="G18:J18"/>
    <mergeCell ref="K17:L17"/>
    <mergeCell ref="K18:L18"/>
    <mergeCell ref="N17:N18"/>
    <mergeCell ref="E14:F14"/>
    <mergeCell ref="G14:J14"/>
    <mergeCell ref="K14:L14"/>
    <mergeCell ref="E15:F15"/>
    <mergeCell ref="G15:J15"/>
    <mergeCell ref="K15:L15"/>
    <mergeCell ref="K12:L12"/>
    <mergeCell ref="M11:M12"/>
    <mergeCell ref="E13:F13"/>
    <mergeCell ref="G13:J13"/>
    <mergeCell ref="K13:L13"/>
    <mergeCell ref="B2:G2"/>
    <mergeCell ref="B5:F5"/>
    <mergeCell ref="B8:B30"/>
    <mergeCell ref="C8:N8"/>
    <mergeCell ref="E9:F9"/>
    <mergeCell ref="G9:J9"/>
    <mergeCell ref="K9:L9"/>
    <mergeCell ref="E10:F10"/>
    <mergeCell ref="G10:J10"/>
    <mergeCell ref="K10:L10"/>
    <mergeCell ref="C11:C12"/>
    <mergeCell ref="D11:D12"/>
    <mergeCell ref="E11:F12"/>
    <mergeCell ref="G11:J11"/>
    <mergeCell ref="G12:J12"/>
    <mergeCell ref="K11:L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24"/>
  <sheetViews>
    <sheetView showGridLines="0" zoomScale="85" zoomScaleNormal="85" workbookViewId="0">
      <selection activeCell="M30" sqref="M30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1.42578125" style="33" bestFit="1" customWidth="1"/>
    <col min="11" max="11" width="13.42578125" style="33" bestFit="1" customWidth="1"/>
    <col min="12" max="13" width="12.7109375" style="33" bestFit="1" customWidth="1"/>
    <col min="14" max="14" width="16.7109375" style="33" bestFit="1" customWidth="1"/>
    <col min="15" max="16384" width="9.140625" style="33"/>
  </cols>
  <sheetData>
    <row r="1" spans="2:14" s="63" customFormat="1" x14ac:dyDescent="0.25">
      <c r="I1" s="64"/>
    </row>
    <row r="2" spans="2:14" s="63" customFormat="1" x14ac:dyDescent="0.25">
      <c r="I2" s="64"/>
    </row>
    <row r="3" spans="2:14" s="65" customFormat="1" x14ac:dyDescent="0.25"/>
    <row r="4" spans="2:14" s="65" customFormat="1" x14ac:dyDescent="0.25"/>
    <row r="5" spans="2:14" s="35" customFormat="1" x14ac:dyDescent="0.25">
      <c r="B5" s="71" t="str">
        <f>'Resumo do Contrato'!B3</f>
        <v>CONTRATO 001.2019.GVR</v>
      </c>
      <c r="C5" s="71"/>
      <c r="D5" s="71"/>
      <c r="E5" s="73" t="s">
        <v>48</v>
      </c>
      <c r="F5" s="73"/>
      <c r="G5" s="73"/>
      <c r="H5" s="73"/>
      <c r="I5" s="74" t="s">
        <v>6</v>
      </c>
      <c r="J5" s="73" t="s">
        <v>52</v>
      </c>
      <c r="K5" s="73"/>
      <c r="L5" s="73"/>
      <c r="M5" s="73"/>
      <c r="N5" s="74" t="s">
        <v>6</v>
      </c>
    </row>
    <row r="6" spans="2:14" s="35" customFormat="1" x14ac:dyDescent="0.25">
      <c r="B6" s="76" t="str">
        <f>'Resumo do Contrato'!D4</f>
        <v>14/09/2019 a 13/09/2020</v>
      </c>
      <c r="C6" s="76"/>
      <c r="D6" s="76"/>
      <c r="E6" s="73"/>
      <c r="F6" s="73"/>
      <c r="G6" s="73"/>
      <c r="H6" s="73"/>
      <c r="I6" s="74"/>
      <c r="J6" s="73"/>
      <c r="K6" s="73"/>
      <c r="L6" s="73"/>
      <c r="M6" s="73"/>
      <c r="N6" s="74"/>
    </row>
    <row r="7" spans="2:14" s="35" customFormat="1" x14ac:dyDescent="0.25">
      <c r="B7" s="71"/>
      <c r="C7" s="71"/>
      <c r="D7" s="71"/>
      <c r="E7" s="73"/>
      <c r="F7" s="73"/>
      <c r="G7" s="73"/>
      <c r="H7" s="73"/>
      <c r="I7" s="74"/>
      <c r="J7" s="73"/>
      <c r="K7" s="73"/>
      <c r="L7" s="73"/>
      <c r="M7" s="73"/>
      <c r="N7" s="74"/>
    </row>
    <row r="8" spans="2:14" s="36" customFormat="1" ht="45" x14ac:dyDescent="0.25">
      <c r="B8" s="77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74"/>
      <c r="J8" s="37" t="s">
        <v>11</v>
      </c>
      <c r="K8" s="37" t="s">
        <v>12</v>
      </c>
      <c r="L8" s="37" t="s">
        <v>22</v>
      </c>
      <c r="M8" s="38" t="s">
        <v>5</v>
      </c>
      <c r="N8" s="74"/>
    </row>
    <row r="9" spans="2:14" s="35" customFormat="1" x14ac:dyDescent="0.25">
      <c r="B9" s="77"/>
      <c r="C9" s="39">
        <v>990.84299999999996</v>
      </c>
      <c r="D9" s="40">
        <v>11890.12</v>
      </c>
      <c r="E9" s="40">
        <f>F9/12</f>
        <v>990.84333333333336</v>
      </c>
      <c r="F9" s="40">
        <v>11890.12</v>
      </c>
      <c r="G9" s="40" t="e">
        <f>F9-#REF!</f>
        <v>#REF!</v>
      </c>
      <c r="H9" s="41">
        <v>11890.12</v>
      </c>
      <c r="I9" s="42">
        <f>H9+D9</f>
        <v>23780.240000000002</v>
      </c>
      <c r="J9" s="40">
        <f>K9/12</f>
        <v>990.84333333333336</v>
      </c>
      <c r="K9" s="40">
        <v>11890.12</v>
      </c>
      <c r="L9" s="40" t="e">
        <f>K9-#REF!</f>
        <v>#REF!</v>
      </c>
      <c r="M9" s="41">
        <v>11890.12</v>
      </c>
      <c r="N9" s="42">
        <f>M9+I9</f>
        <v>35670.36</v>
      </c>
    </row>
    <row r="10" spans="2:14" s="35" customFormat="1" x14ac:dyDescent="0.25">
      <c r="B10" s="75" t="s">
        <v>13</v>
      </c>
      <c r="C10" s="75"/>
      <c r="D10" s="43"/>
      <c r="E10" s="75" t="s">
        <v>13</v>
      </c>
      <c r="F10" s="75"/>
      <c r="G10" s="55"/>
      <c r="H10" s="44"/>
      <c r="I10" s="44"/>
      <c r="J10" s="75" t="s">
        <v>13</v>
      </c>
      <c r="K10" s="75"/>
      <c r="L10" s="66"/>
      <c r="M10" s="44"/>
      <c r="N10" s="44"/>
    </row>
    <row r="11" spans="2:14" s="45" customFormat="1" ht="45" x14ac:dyDescent="0.25">
      <c r="B11" s="48" t="s">
        <v>28</v>
      </c>
      <c r="C11" s="46" t="s">
        <v>29</v>
      </c>
      <c r="D11" s="47"/>
      <c r="E11" s="48" t="s">
        <v>28</v>
      </c>
      <c r="F11" s="49" t="s">
        <v>14</v>
      </c>
      <c r="G11" s="49" t="s">
        <v>29</v>
      </c>
      <c r="H11" s="50"/>
      <c r="I11" s="44"/>
      <c r="J11" s="48" t="s">
        <v>28</v>
      </c>
      <c r="K11" s="49" t="s">
        <v>14</v>
      </c>
      <c r="L11" s="49" t="s">
        <v>29</v>
      </c>
      <c r="M11" s="50"/>
      <c r="N11" s="44"/>
    </row>
    <row r="12" spans="2:14" s="35" customFormat="1" x14ac:dyDescent="0.25">
      <c r="B12" s="51" t="s">
        <v>24</v>
      </c>
      <c r="C12" s="52">
        <v>11890.12</v>
      </c>
      <c r="E12" s="51"/>
      <c r="F12" s="53"/>
      <c r="G12" s="53"/>
      <c r="H12" s="54"/>
      <c r="I12" s="44"/>
      <c r="J12" s="51" t="s">
        <v>53</v>
      </c>
      <c r="K12" s="40"/>
      <c r="L12" s="53">
        <v>11890.12</v>
      </c>
      <c r="M12" s="54"/>
      <c r="N12" s="44"/>
    </row>
    <row r="13" spans="2:14" s="35" customFormat="1" x14ac:dyDescent="0.25">
      <c r="B13" s="51"/>
      <c r="C13" s="52"/>
      <c r="E13" s="51" t="s">
        <v>25</v>
      </c>
      <c r="F13" s="53">
        <v>990.85</v>
      </c>
      <c r="G13" s="53"/>
      <c r="H13" s="62"/>
      <c r="I13" s="44"/>
      <c r="J13" s="51"/>
      <c r="K13" s="53"/>
      <c r="L13" s="53"/>
      <c r="M13" s="62"/>
      <c r="N13" s="44"/>
    </row>
    <row r="14" spans="2:14" s="35" customFormat="1" x14ac:dyDescent="0.25">
      <c r="B14" s="51"/>
      <c r="C14" s="52"/>
      <c r="E14" s="51" t="s">
        <v>26</v>
      </c>
      <c r="F14" s="53">
        <v>990.85</v>
      </c>
      <c r="G14" s="53"/>
      <c r="H14" s="62"/>
      <c r="I14" s="44"/>
      <c r="J14" s="51"/>
      <c r="K14" s="53"/>
      <c r="L14" s="53"/>
      <c r="M14" s="62"/>
      <c r="N14" s="44"/>
    </row>
    <row r="15" spans="2:14" s="35" customFormat="1" x14ac:dyDescent="0.25">
      <c r="B15" s="51"/>
      <c r="C15" s="52"/>
      <c r="E15" s="51" t="s">
        <v>27</v>
      </c>
      <c r="F15" s="53">
        <v>990.85</v>
      </c>
      <c r="G15" s="53"/>
      <c r="H15" s="54"/>
      <c r="I15" s="44"/>
      <c r="J15" s="51"/>
      <c r="K15" s="53"/>
      <c r="L15" s="53"/>
      <c r="M15" s="54"/>
      <c r="N15" s="44"/>
    </row>
    <row r="16" spans="2:14" s="35" customFormat="1" x14ac:dyDescent="0.25">
      <c r="B16" s="51"/>
      <c r="C16" s="52"/>
      <c r="E16" s="51" t="s">
        <v>31</v>
      </c>
      <c r="F16" s="53">
        <v>990.85</v>
      </c>
      <c r="G16" s="53"/>
      <c r="H16" s="54"/>
      <c r="I16" s="44"/>
      <c r="J16" s="51"/>
      <c r="K16" s="53"/>
      <c r="L16" s="53"/>
      <c r="M16" s="54"/>
      <c r="N16" s="44"/>
    </row>
    <row r="17" spans="2:14" s="35" customFormat="1" x14ac:dyDescent="0.25">
      <c r="B17" s="51"/>
      <c r="C17" s="52"/>
      <c r="E17" s="51" t="s">
        <v>32</v>
      </c>
      <c r="F17" s="53">
        <v>990.84</v>
      </c>
      <c r="G17" s="53"/>
      <c r="H17" s="54"/>
      <c r="I17" s="44"/>
      <c r="J17" s="51"/>
      <c r="K17" s="53"/>
      <c r="L17" s="53"/>
      <c r="M17" s="54"/>
      <c r="N17" s="44"/>
    </row>
    <row r="18" spans="2:14" s="35" customFormat="1" x14ac:dyDescent="0.25">
      <c r="B18" s="51"/>
      <c r="C18" s="52"/>
      <c r="E18" s="51" t="s">
        <v>33</v>
      </c>
      <c r="F18" s="53">
        <v>990.84</v>
      </c>
      <c r="G18" s="53"/>
      <c r="H18" s="54"/>
      <c r="I18" s="44"/>
      <c r="J18" s="51"/>
      <c r="K18" s="53"/>
      <c r="L18" s="53"/>
      <c r="M18" s="54"/>
      <c r="N18" s="44"/>
    </row>
    <row r="19" spans="2:14" s="35" customFormat="1" x14ac:dyDescent="0.25">
      <c r="B19" s="51"/>
      <c r="C19" s="52"/>
      <c r="E19" s="51" t="s">
        <v>34</v>
      </c>
      <c r="F19" s="53">
        <v>990.84</v>
      </c>
      <c r="G19" s="53"/>
      <c r="H19" s="54"/>
      <c r="I19" s="44"/>
      <c r="J19" s="51"/>
      <c r="K19" s="53"/>
      <c r="L19" s="53"/>
      <c r="M19" s="54"/>
      <c r="N19" s="44"/>
    </row>
    <row r="20" spans="2:14" s="35" customFormat="1" x14ac:dyDescent="0.25">
      <c r="B20" s="51"/>
      <c r="C20" s="52"/>
      <c r="E20" s="51" t="s">
        <v>35</v>
      </c>
      <c r="F20" s="53">
        <v>990.84</v>
      </c>
      <c r="G20" s="53"/>
      <c r="H20" s="54"/>
      <c r="I20" s="44"/>
      <c r="J20" s="51"/>
      <c r="K20" s="53"/>
      <c r="L20" s="53"/>
      <c r="M20" s="54"/>
      <c r="N20" s="44"/>
    </row>
    <row r="21" spans="2:14" s="35" customFormat="1" x14ac:dyDescent="0.25">
      <c r="B21" s="51"/>
      <c r="C21" s="52"/>
      <c r="E21" s="51" t="s">
        <v>36</v>
      </c>
      <c r="F21" s="53">
        <v>990.84</v>
      </c>
      <c r="G21" s="53"/>
      <c r="H21" s="54"/>
      <c r="I21" s="44"/>
      <c r="J21" s="51"/>
      <c r="K21" s="53"/>
      <c r="L21" s="53"/>
      <c r="M21" s="54"/>
      <c r="N21" s="44"/>
    </row>
    <row r="22" spans="2:14" s="35" customFormat="1" x14ac:dyDescent="0.25">
      <c r="B22" s="51"/>
      <c r="C22" s="52"/>
      <c r="E22" s="51" t="s">
        <v>37</v>
      </c>
      <c r="F22" s="53">
        <v>990.84</v>
      </c>
      <c r="G22" s="53"/>
      <c r="H22" s="54"/>
      <c r="I22" s="44"/>
      <c r="J22" s="51"/>
      <c r="K22" s="53"/>
      <c r="L22" s="53"/>
      <c r="M22" s="54"/>
      <c r="N22" s="44"/>
    </row>
    <row r="23" spans="2:14" s="35" customFormat="1" x14ac:dyDescent="0.25">
      <c r="B23" s="51"/>
      <c r="C23" s="52"/>
      <c r="E23" s="51" t="s">
        <v>38</v>
      </c>
      <c r="F23" s="53">
        <v>990.84</v>
      </c>
      <c r="G23" s="53"/>
      <c r="H23" s="54"/>
      <c r="I23" s="44"/>
      <c r="J23" s="51"/>
      <c r="K23" s="53"/>
      <c r="L23" s="53"/>
      <c r="M23" s="54"/>
      <c r="N23" s="44"/>
    </row>
    <row r="24" spans="2:14" x14ac:dyDescent="0.25">
      <c r="E24" s="51" t="s">
        <v>39</v>
      </c>
      <c r="F24" s="53">
        <v>990.84</v>
      </c>
      <c r="G24" s="53">
        <f>SUM(F13:F24)</f>
        <v>11890.12</v>
      </c>
      <c r="J24" s="51"/>
      <c r="K24" s="53"/>
      <c r="L24" s="53">
        <f>SUM(L12:L23)</f>
        <v>11890.12</v>
      </c>
      <c r="N24" s="34"/>
    </row>
  </sheetData>
  <mergeCells count="15">
    <mergeCell ref="J5:M5"/>
    <mergeCell ref="N5:N8"/>
    <mergeCell ref="J6:M6"/>
    <mergeCell ref="J7:M7"/>
    <mergeCell ref="J10:K10"/>
    <mergeCell ref="B10:C10"/>
    <mergeCell ref="B6:D6"/>
    <mergeCell ref="B7:D7"/>
    <mergeCell ref="B8:B9"/>
    <mergeCell ref="B5:D5"/>
    <mergeCell ref="E5:H5"/>
    <mergeCell ref="I5:I8"/>
    <mergeCell ref="E6:H6"/>
    <mergeCell ref="E7:H7"/>
    <mergeCell ref="E10:F10"/>
  </mergeCells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DEISE</cp:lastModifiedBy>
  <dcterms:created xsi:type="dcterms:W3CDTF">2018-03-05T11:36:05Z</dcterms:created>
  <dcterms:modified xsi:type="dcterms:W3CDTF">2021-08-03T13:41:37Z</dcterms:modified>
</cp:coreProperties>
</file>