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IFMG\CRONOGRAMA CONTRATOS\CONTRATO.002.2018.GVR-CEMIG-CUSD\"/>
    </mc:Choice>
  </mc:AlternateContent>
  <xr:revisionPtr revIDLastSave="0" documentId="13_ncr:1_{86A707AE-4BF8-4809-9562-A041FC0767C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3" l="1"/>
  <c r="S9" i="3"/>
  <c r="L24" i="3"/>
  <c r="N9" i="3"/>
  <c r="G24" i="3" l="1"/>
  <c r="F4" i="4"/>
  <c r="I9" i="3" l="1"/>
  <c r="G5" i="4" l="1"/>
  <c r="B2" i="4" l="1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<sst xmlns="http://schemas.openxmlformats.org/spreadsheetml/2006/main" count="92" uniqueCount="69">
  <si>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</si>
  <si>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</si>
  <si>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</si>
  <si>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</si>
  <si>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</si>
  <si>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</si>
  <si>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</si>
  <si>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</si>
  <si>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</si>
  <si>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</si>
  <si>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</si>
  <si>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</si>
  <si>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</si>
  <si>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</si>
  <si>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</si>
  <si>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</si>
  <si>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</si>
  <si>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</si>
  <si>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</si>
  <si>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</si>
  <si>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</si>
  <si>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</si>
  <si>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</si>
  <si>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</si>
  <si>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</si>
  <si>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Parcela nº</t>
  </si>
  <si>
    <t>Valor Parcela</t>
  </si>
  <si>
    <t>Portaria Nomeação Fiscal</t>
  </si>
  <si>
    <t xml:space="preserve">DESCRIÇÃO 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</si>
  <si>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</si>
  <si>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</si>
  <si>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</si>
  <si>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</si>
  <si>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</si>
  <si>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</si>
  <si>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</si>
  <si>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</si>
  <si>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</si>
  <si>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</si>
  <si>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</si>
  <si>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</si>
  <si>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CONTRATO 002.2018.2017.GVR</t>
  </si>
  <si>
    <t>A regulação da conexão das instalações da unidade de consumo do IFMG - Campus Governador Valadares ao Sistema de Distribuição operado pela CEMIG D e o uso desse Sistema de Distribuição - CUSD. tecnologia de fornecimento através de cartões eletrônicos, com rede credenciada para atendimento nas cidades sede dos Campi e Reitoria do IFMG</t>
  </si>
  <si>
    <t>ADITIVO 01/2019 - PRORROGAÇÃO</t>
  </si>
  <si>
    <t>03/12/2018 a 02/12/2019</t>
  </si>
  <si>
    <t>23212.001122/2018-61</t>
  </si>
  <si>
    <t>03/12/2019 a 02/12/2020</t>
  </si>
  <si>
    <t>23212.001070/2019-11</t>
  </si>
  <si>
    <t>ADITIVO 02/2020 - PRORROGAÇÃO</t>
  </si>
  <si>
    <t>23212.000833/2020-32</t>
  </si>
  <si>
    <t>ADITIVO 02/2020- PRORROGAÇÃO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</si>
  <si>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</si>
  <si>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</si>
  <si>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</si>
  <si>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</si>
  <si>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</si>
  <si>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</si>
  <si>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</si>
  <si>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</si>
  <si>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</si>
  <si>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</si>
  <si>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</si>
  <si>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25ª</t>
  </si>
  <si>
    <t>03/12/2020 a 02/12/2021</t>
  </si>
  <si>
    <t>ADITIVO 01/2019- PRORROGAÇÃO</t>
  </si>
  <si>
    <t>ADITIVO 03/2021 - PRORROGAÇÃO</t>
  </si>
  <si>
    <t>23212.001455/2021-95</t>
  </si>
  <si>
    <t>03/12/2021 a 02/12/2022</t>
  </si>
  <si>
    <t>26ª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</si>
</sst>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opLeftCell="A4" workbookViewId="0">
      <selection activeCell="H8" sqref="H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8"/>
      <c r="J3" s="68"/>
    </row>
    <row r="4" spans="2:10" x14ac:dyDescent="0.25">
      <c r="B4" s="22" t="s">
        <v>3</v>
      </c>
      <c r="C4" s="19"/>
      <c r="D4" t="s">
        <v>44</v>
      </c>
      <c r="E4" s="19">
        <v>45000</v>
      </c>
      <c r="F4" s="20"/>
      <c r="G4" s="21"/>
      <c r="H4" s="57" t="s">
        <v>45</v>
      </c>
      <c r="I4" s="5"/>
    </row>
    <row r="5" spans="2:10" x14ac:dyDescent="0.25">
      <c r="B5" s="60" t="s">
        <v>27</v>
      </c>
      <c r="C5" s="19" t="s">
        <v>23</v>
      </c>
      <c r="D5" s="23"/>
      <c r="E5" s="19"/>
      <c r="F5" s="20"/>
      <c r="G5" s="21"/>
      <c r="H5" s="23"/>
      <c r="I5" s="5"/>
    </row>
    <row r="6" spans="2:10" x14ac:dyDescent="0.25">
      <c r="B6" s="60" t="s">
        <v>43</v>
      </c>
      <c r="C6" s="19"/>
      <c r="D6" s="23"/>
      <c r="E6" s="19">
        <v>45000</v>
      </c>
      <c r="F6" s="20"/>
      <c r="G6" s="21"/>
      <c r="H6" s="23" t="s">
        <v>47</v>
      </c>
      <c r="I6" s="5"/>
    </row>
    <row r="7" spans="2:10" x14ac:dyDescent="0.25">
      <c r="B7" s="60" t="s">
        <v>48</v>
      </c>
      <c r="C7" s="19"/>
      <c r="D7" s="23"/>
      <c r="E7" s="19">
        <v>45000</v>
      </c>
      <c r="F7" s="20"/>
      <c r="G7" s="21"/>
      <c r="H7" s="23" t="s">
        <v>49</v>
      </c>
      <c r="I7" s="5"/>
    </row>
    <row r="8" spans="2:10" x14ac:dyDescent="0.25">
      <c r="B8" s="60" t="s">
        <v>65</v>
      </c>
      <c r="C8" s="17"/>
      <c r="D8" s="18"/>
      <c r="E8" s="19">
        <v>45000</v>
      </c>
      <c r="F8" s="20"/>
      <c r="G8" s="21"/>
      <c r="H8" s="18" t="s">
        <v>66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9" t="s">
        <v>10</v>
      </c>
      <c r="C28" s="70"/>
      <c r="D28" s="71"/>
      <c r="E28" s="26">
        <f>SUM(E4:E27)</f>
        <v>180000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E10" sqref="E10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2" spans="2:8" x14ac:dyDescent="0.25">
      <c r="B2" s="72" t="str">
        <f>'Resumo do Contrato'!B3</f>
        <v>CONTRATO 002.2018.2017.GVR</v>
      </c>
      <c r="C2" s="72"/>
      <c r="D2" s="72"/>
      <c r="E2" s="72"/>
      <c r="F2" s="72"/>
      <c r="G2" s="72"/>
    </row>
    <row r="3" spans="2:8" x14ac:dyDescent="0.25">
      <c r="B3" s="56" t="s">
        <v>15</v>
      </c>
      <c r="C3" s="56" t="s">
        <v>28</v>
      </c>
      <c r="D3" s="56" t="s">
        <v>17</v>
      </c>
      <c r="E3" s="56" t="s">
        <v>18</v>
      </c>
      <c r="F3" s="56" t="s">
        <v>19</v>
      </c>
      <c r="G3" s="56" t="s">
        <v>20</v>
      </c>
    </row>
    <row r="4" spans="2:8" x14ac:dyDescent="0.25">
      <c r="B4" s="57">
        <v>1</v>
      </c>
      <c r="C4" s="57" t="s">
        <v>42</v>
      </c>
      <c r="D4" s="57" t="s">
        <v>21</v>
      </c>
      <c r="E4" s="57">
        <v>12</v>
      </c>
      <c r="F4" s="58">
        <f>G4/E4</f>
        <v>3750</v>
      </c>
      <c r="G4" s="58">
        <v>45000</v>
      </c>
    </row>
    <row r="5" spans="2:8" x14ac:dyDescent="0.25">
      <c r="B5" s="73" t="s">
        <v>16</v>
      </c>
      <c r="C5" s="73"/>
      <c r="D5" s="73"/>
      <c r="E5" s="73"/>
      <c r="F5" s="73"/>
      <c r="G5" s="59">
        <f>SUM(G4)</f>
        <v>45000</v>
      </c>
      <c r="H5"/>
    </row>
    <row r="6" spans="2:8" x14ac:dyDescent="0.25">
      <c r="G6" s="55"/>
    </row>
    <row r="143" spans="10:10" x14ac:dyDescent="0.25">
      <c r="J143" s="55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74"/>
  <sheetViews>
    <sheetView showGridLines="0" tabSelected="1" topLeftCell="A7" zoomScale="85" zoomScaleNormal="85" workbookViewId="0">
      <selection activeCell="Q17" sqref="Q1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16384" width="9.140625" style="33"/>
  </cols>
  <sheetData>
    <row r="1" spans="2:19" s="62" customFormat="1" x14ac:dyDescent="0.25">
      <c r="I1" s="63"/>
      <c r="N1" s="63"/>
      <c r="S1" s="63"/>
    </row>
    <row r="2" spans="2:19" s="62" customFormat="1" x14ac:dyDescent="0.25">
      <c r="I2" s="63"/>
      <c r="N2" s="63"/>
      <c r="S2" s="63"/>
    </row>
    <row r="3" spans="2:19" s="64" customFormat="1" x14ac:dyDescent="0.25"/>
    <row r="4" spans="2:19" s="64" customFormat="1" x14ac:dyDescent="0.25"/>
    <row r="5" spans="2:19" s="35" customFormat="1" x14ac:dyDescent="0.25">
      <c r="B5" s="72" t="str">
        <f>'Resumo do Contrato'!B3</f>
        <v>CONTRATO 002.2018.2017.GVR</v>
      </c>
      <c r="C5" s="72"/>
      <c r="D5" s="72"/>
      <c r="E5" s="74" t="s">
        <v>64</v>
      </c>
      <c r="F5" s="74"/>
      <c r="G5" s="74"/>
      <c r="H5" s="74"/>
      <c r="I5" s="75" t="s">
        <v>6</v>
      </c>
      <c r="J5" s="74" t="s">
        <v>50</v>
      </c>
      <c r="K5" s="74"/>
      <c r="L5" s="74"/>
      <c r="M5" s="74"/>
      <c r="N5" s="75" t="s">
        <v>6</v>
      </c>
      <c r="O5" s="74" t="s">
        <v>50</v>
      </c>
      <c r="P5" s="74"/>
      <c r="Q5" s="74"/>
      <c r="R5" s="74"/>
      <c r="S5" s="75" t="s">
        <v>6</v>
      </c>
    </row>
    <row r="6" spans="2:19" s="35" customFormat="1" x14ac:dyDescent="0.25">
      <c r="B6" s="77" t="str">
        <f>'Resumo do Contrato'!D4</f>
        <v>03/12/2018 a 02/12/2019</v>
      </c>
      <c r="C6" s="77"/>
      <c r="D6" s="77"/>
      <c r="E6" s="74" t="s">
        <v>46</v>
      </c>
      <c r="F6" s="74"/>
      <c r="G6" s="74"/>
      <c r="H6" s="74"/>
      <c r="I6" s="75"/>
      <c r="J6" s="74" t="s">
        <v>63</v>
      </c>
      <c r="K6" s="74"/>
      <c r="L6" s="74"/>
      <c r="M6" s="74"/>
      <c r="N6" s="75"/>
      <c r="O6" s="74" t="s">
        <v>67</v>
      </c>
      <c r="P6" s="74"/>
      <c r="Q6" s="74"/>
      <c r="R6" s="74"/>
      <c r="S6" s="75"/>
    </row>
    <row r="7" spans="2:19" s="35" customFormat="1" x14ac:dyDescent="0.25">
      <c r="B7" s="72"/>
      <c r="C7" s="72"/>
      <c r="D7" s="72"/>
      <c r="E7" s="74"/>
      <c r="F7" s="74"/>
      <c r="G7" s="74"/>
      <c r="H7" s="74"/>
      <c r="I7" s="75"/>
      <c r="J7" s="74"/>
      <c r="K7" s="74"/>
      <c r="L7" s="74"/>
      <c r="M7" s="74"/>
      <c r="N7" s="75"/>
      <c r="O7" s="74"/>
      <c r="P7" s="74"/>
      <c r="Q7" s="74"/>
      <c r="R7" s="74"/>
      <c r="S7" s="75"/>
    </row>
    <row r="8" spans="2:19" s="36" customFormat="1" ht="30" x14ac:dyDescent="0.25">
      <c r="B8" s="78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5"/>
      <c r="J8" s="37" t="s">
        <v>11</v>
      </c>
      <c r="K8" s="37" t="s">
        <v>12</v>
      </c>
      <c r="L8" s="37" t="s">
        <v>22</v>
      </c>
      <c r="M8" s="38" t="s">
        <v>5</v>
      </c>
      <c r="N8" s="75"/>
      <c r="O8" s="37" t="s">
        <v>11</v>
      </c>
      <c r="P8" s="37" t="s">
        <v>12</v>
      </c>
      <c r="Q8" s="37" t="s">
        <v>22</v>
      </c>
      <c r="R8" s="38" t="s">
        <v>5</v>
      </c>
      <c r="S8" s="75"/>
    </row>
    <row r="9" spans="2:19" s="35" customFormat="1" x14ac:dyDescent="0.25">
      <c r="B9" s="78"/>
      <c r="C9" s="39">
        <v>3750</v>
      </c>
      <c r="D9" s="40">
        <v>45000</v>
      </c>
      <c r="E9" s="40">
        <v>3750</v>
      </c>
      <c r="F9" s="40">
        <v>45000</v>
      </c>
      <c r="G9" s="40">
        <v>45000</v>
      </c>
      <c r="H9" s="40">
        <v>45000</v>
      </c>
      <c r="I9" s="41">
        <f>H9+D9</f>
        <v>90000</v>
      </c>
      <c r="J9" s="40">
        <v>3750</v>
      </c>
      <c r="K9" s="40">
        <v>45000</v>
      </c>
      <c r="L9" s="40">
        <v>45000</v>
      </c>
      <c r="M9" s="40">
        <v>45000</v>
      </c>
      <c r="N9" s="41">
        <f>M9+I9</f>
        <v>135000</v>
      </c>
      <c r="O9" s="40">
        <v>3750</v>
      </c>
      <c r="P9" s="40">
        <v>45000</v>
      </c>
      <c r="Q9" s="40">
        <v>45000</v>
      </c>
      <c r="R9" s="40">
        <v>45000</v>
      </c>
      <c r="S9" s="41">
        <f>R9+N9</f>
        <v>180000</v>
      </c>
    </row>
    <row r="10" spans="2:19" s="35" customFormat="1" x14ac:dyDescent="0.25">
      <c r="B10" s="76" t="s">
        <v>13</v>
      </c>
      <c r="C10" s="76"/>
      <c r="D10" s="42"/>
      <c r="E10" s="76" t="s">
        <v>13</v>
      </c>
      <c r="F10" s="76"/>
      <c r="G10" s="54"/>
      <c r="H10" s="43"/>
      <c r="I10" s="43"/>
      <c r="J10" s="76" t="s">
        <v>13</v>
      </c>
      <c r="K10" s="76"/>
      <c r="L10" s="66"/>
      <c r="M10" s="43"/>
      <c r="N10" s="43"/>
      <c r="O10" s="76" t="s">
        <v>13</v>
      </c>
      <c r="P10" s="76"/>
      <c r="Q10" s="67"/>
      <c r="R10" s="43"/>
      <c r="S10" s="43"/>
    </row>
    <row r="11" spans="2:19" s="44" customFormat="1" x14ac:dyDescent="0.25">
      <c r="B11" s="47" t="s">
        <v>25</v>
      </c>
      <c r="C11" s="45" t="s">
        <v>26</v>
      </c>
      <c r="D11" s="46"/>
      <c r="E11" s="47" t="s">
        <v>25</v>
      </c>
      <c r="F11" s="48" t="s">
        <v>14</v>
      </c>
      <c r="G11" s="48" t="s">
        <v>26</v>
      </c>
      <c r="H11" s="49"/>
      <c r="I11" s="43"/>
      <c r="J11" s="47" t="s">
        <v>25</v>
      </c>
      <c r="K11" s="48" t="s">
        <v>14</v>
      </c>
      <c r="L11" s="48" t="s">
        <v>26</v>
      </c>
      <c r="M11" s="49"/>
      <c r="N11" s="43"/>
      <c r="O11" s="47" t="s">
        <v>25</v>
      </c>
      <c r="P11" s="48" t="s">
        <v>14</v>
      </c>
      <c r="Q11" s="48" t="s">
        <v>26</v>
      </c>
      <c r="R11" s="49"/>
      <c r="S11" s="43"/>
    </row>
    <row r="12" spans="2:19" s="35" customFormat="1" x14ac:dyDescent="0.25">
      <c r="B12" s="50" t="s">
        <v>24</v>
      </c>
      <c r="C12" s="51">
        <v>45000</v>
      </c>
      <c r="E12" s="50" t="s">
        <v>29</v>
      </c>
      <c r="F12" s="52"/>
      <c r="G12" s="51">
        <v>3750</v>
      </c>
      <c r="H12" s="53"/>
      <c r="I12" s="43"/>
      <c r="J12" s="50" t="s">
        <v>51</v>
      </c>
      <c r="K12" s="52"/>
      <c r="L12" s="51">
        <v>3750</v>
      </c>
      <c r="M12" s="53"/>
      <c r="N12" s="43"/>
      <c r="O12" s="79" t="s">
        <v>68</v>
      </c>
      <c r="P12" s="52"/>
      <c r="Q12" s="51">
        <v>3750</v>
      </c>
      <c r="R12" s="53"/>
      <c r="S12" s="43"/>
    </row>
    <row r="13" spans="2:19" s="35" customFormat="1" x14ac:dyDescent="0.25">
      <c r="C13" s="61"/>
      <c r="D13" s="43"/>
      <c r="E13" s="50" t="s">
        <v>30</v>
      </c>
      <c r="F13" s="52"/>
      <c r="G13" s="51">
        <v>3750</v>
      </c>
      <c r="J13" s="50" t="s">
        <v>52</v>
      </c>
      <c r="K13" s="52"/>
      <c r="L13" s="51">
        <v>3750</v>
      </c>
      <c r="O13" s="80"/>
      <c r="P13" s="52"/>
      <c r="Q13" s="51">
        <v>3750</v>
      </c>
    </row>
    <row r="14" spans="2:19" s="35" customFormat="1" x14ac:dyDescent="0.25">
      <c r="C14" s="61"/>
      <c r="D14" s="43"/>
      <c r="E14" s="50" t="s">
        <v>31</v>
      </c>
      <c r="F14" s="52"/>
      <c r="G14" s="51">
        <v>3750</v>
      </c>
      <c r="J14" s="50" t="s">
        <v>53</v>
      </c>
      <c r="K14" s="52"/>
      <c r="L14" s="51">
        <v>3750</v>
      </c>
      <c r="O14" s="80"/>
      <c r="P14" s="52"/>
      <c r="Q14" s="51">
        <v>3750</v>
      </c>
    </row>
    <row r="15" spans="2:19" s="35" customFormat="1" x14ac:dyDescent="0.25">
      <c r="C15" s="53"/>
      <c r="D15" s="43"/>
      <c r="E15" s="50" t="s">
        <v>32</v>
      </c>
      <c r="F15" s="52"/>
      <c r="G15" s="51">
        <v>3750</v>
      </c>
      <c r="J15" s="50" t="s">
        <v>54</v>
      </c>
      <c r="K15" s="52"/>
      <c r="L15" s="51">
        <v>3750</v>
      </c>
      <c r="O15" s="80"/>
      <c r="P15" s="52"/>
      <c r="Q15" s="51">
        <v>3750</v>
      </c>
    </row>
    <row r="16" spans="2:19" s="35" customFormat="1" x14ac:dyDescent="0.25">
      <c r="C16" s="53"/>
      <c r="D16" s="43"/>
      <c r="E16" s="50" t="s">
        <v>33</v>
      </c>
      <c r="F16" s="52"/>
      <c r="G16" s="51">
        <v>3750</v>
      </c>
      <c r="J16" s="50" t="s">
        <v>55</v>
      </c>
      <c r="K16" s="52"/>
      <c r="L16" s="51">
        <v>3750</v>
      </c>
      <c r="O16" s="80"/>
      <c r="P16" s="52"/>
      <c r="Q16" s="51">
        <v>3750</v>
      </c>
    </row>
    <row r="17" spans="3:17" s="35" customFormat="1" x14ac:dyDescent="0.25">
      <c r="C17" s="53"/>
      <c r="D17" s="43"/>
      <c r="E17" s="50" t="s">
        <v>34</v>
      </c>
      <c r="F17" s="52"/>
      <c r="G17" s="51">
        <v>3750</v>
      </c>
      <c r="J17" s="50" t="s">
        <v>56</v>
      </c>
      <c r="K17" s="52"/>
      <c r="L17" s="51">
        <v>3750</v>
      </c>
      <c r="O17" s="80"/>
      <c r="P17" s="52"/>
      <c r="Q17" s="51">
        <v>3750</v>
      </c>
    </row>
    <row r="18" spans="3:17" s="35" customFormat="1" x14ac:dyDescent="0.25">
      <c r="C18" s="53"/>
      <c r="D18" s="43"/>
      <c r="E18" s="50" t="s">
        <v>35</v>
      </c>
      <c r="F18" s="52"/>
      <c r="G18" s="51">
        <v>3750</v>
      </c>
      <c r="J18" s="50" t="s">
        <v>57</v>
      </c>
      <c r="K18" s="52"/>
      <c r="L18" s="51">
        <v>3750</v>
      </c>
      <c r="O18" s="80"/>
      <c r="P18" s="52"/>
      <c r="Q18" s="51">
        <v>3750</v>
      </c>
    </row>
    <row r="19" spans="3:17" s="35" customFormat="1" x14ac:dyDescent="0.25">
      <c r="C19" s="53"/>
      <c r="D19" s="43"/>
      <c r="E19" s="50" t="s">
        <v>36</v>
      </c>
      <c r="F19" s="52"/>
      <c r="G19" s="51">
        <v>3750</v>
      </c>
      <c r="J19" s="50" t="s">
        <v>58</v>
      </c>
      <c r="K19" s="52"/>
      <c r="L19" s="51">
        <v>3750</v>
      </c>
      <c r="O19" s="80"/>
      <c r="P19" s="52"/>
      <c r="Q19" s="51">
        <v>3750</v>
      </c>
    </row>
    <row r="20" spans="3:17" s="35" customFormat="1" x14ac:dyDescent="0.25">
      <c r="C20" s="53"/>
      <c r="D20" s="43"/>
      <c r="E20" s="50" t="s">
        <v>37</v>
      </c>
      <c r="F20" s="52"/>
      <c r="G20" s="51">
        <v>3750</v>
      </c>
      <c r="J20" s="50" t="s">
        <v>59</v>
      </c>
      <c r="K20" s="52"/>
      <c r="L20" s="51">
        <v>3750</v>
      </c>
      <c r="O20" s="80"/>
      <c r="P20" s="52"/>
      <c r="Q20" s="51">
        <v>3750</v>
      </c>
    </row>
    <row r="21" spans="3:17" s="35" customFormat="1" x14ac:dyDescent="0.25">
      <c r="C21" s="53"/>
      <c r="D21" s="43"/>
      <c r="E21" s="50" t="s">
        <v>38</v>
      </c>
      <c r="F21" s="52"/>
      <c r="G21" s="51">
        <v>3750</v>
      </c>
      <c r="J21" s="50" t="s">
        <v>60</v>
      </c>
      <c r="K21" s="52"/>
      <c r="L21" s="51">
        <v>3750</v>
      </c>
      <c r="O21" s="80"/>
      <c r="P21" s="52"/>
      <c r="Q21" s="51">
        <v>3750</v>
      </c>
    </row>
    <row r="22" spans="3:17" s="35" customFormat="1" x14ac:dyDescent="0.25">
      <c r="C22" s="53"/>
      <c r="D22" s="43"/>
      <c r="E22" s="50" t="s">
        <v>39</v>
      </c>
      <c r="F22" s="52"/>
      <c r="G22" s="51">
        <v>3750</v>
      </c>
      <c r="J22" s="50" t="s">
        <v>61</v>
      </c>
      <c r="K22" s="52"/>
      <c r="L22" s="51">
        <v>3750</v>
      </c>
      <c r="O22" s="80"/>
      <c r="P22" s="52"/>
      <c r="Q22" s="51">
        <v>3750</v>
      </c>
    </row>
    <row r="23" spans="3:17" s="35" customFormat="1" x14ac:dyDescent="0.25">
      <c r="C23" s="53"/>
      <c r="D23" s="43"/>
      <c r="E23" s="50" t="s">
        <v>40</v>
      </c>
      <c r="F23" s="52"/>
      <c r="G23" s="51">
        <v>3750</v>
      </c>
      <c r="J23" s="50" t="s">
        <v>62</v>
      </c>
      <c r="K23" s="52"/>
      <c r="L23" s="51">
        <v>3750</v>
      </c>
      <c r="O23" s="81"/>
      <c r="P23" s="52"/>
      <c r="Q23" s="51">
        <v>3750</v>
      </c>
    </row>
    <row r="24" spans="3:17" s="35" customFormat="1" x14ac:dyDescent="0.25">
      <c r="C24" s="53"/>
      <c r="D24" s="43"/>
      <c r="G24" s="65">
        <f>SUM(G12:G23)</f>
        <v>45000</v>
      </c>
      <c r="L24" s="65">
        <f>SUM(L12:L23)</f>
        <v>45000</v>
      </c>
      <c r="Q24" s="65">
        <f>SUM(Q12:Q23)</f>
        <v>45000</v>
      </c>
    </row>
    <row r="25" spans="3:17" s="35" customFormat="1" x14ac:dyDescent="0.25">
      <c r="C25" s="53"/>
      <c r="D25" s="43"/>
    </row>
    <row r="26" spans="3:17" s="35" customFormat="1" x14ac:dyDescent="0.25">
      <c r="C26" s="53"/>
      <c r="D26" s="43"/>
    </row>
    <row r="27" spans="3:17" s="35" customFormat="1" x14ac:dyDescent="0.25">
      <c r="C27" s="53"/>
      <c r="D27" s="43"/>
    </row>
    <row r="28" spans="3:17" s="35" customFormat="1" x14ac:dyDescent="0.25">
      <c r="C28" s="53"/>
      <c r="D28" s="43"/>
    </row>
    <row r="29" spans="3:17" s="35" customFormat="1" x14ac:dyDescent="0.25">
      <c r="C29" s="53"/>
      <c r="D29" s="43"/>
    </row>
    <row r="30" spans="3:17" s="35" customFormat="1" x14ac:dyDescent="0.25">
      <c r="C30" s="53"/>
      <c r="D30" s="43"/>
    </row>
    <row r="31" spans="3:17" s="35" customFormat="1" x14ac:dyDescent="0.25">
      <c r="C31" s="53"/>
      <c r="D31" s="43"/>
    </row>
    <row r="32" spans="3:17" s="35" customFormat="1" x14ac:dyDescent="0.25">
      <c r="C32" s="53"/>
      <c r="D32" s="43"/>
    </row>
    <row r="33" spans="3:4" s="35" customFormat="1" x14ac:dyDescent="0.25">
      <c r="C33" s="53"/>
      <c r="D33" s="43"/>
    </row>
    <row r="34" spans="3:4" s="35" customFormat="1" x14ac:dyDescent="0.25">
      <c r="C34" s="53"/>
      <c r="D34" s="43"/>
    </row>
    <row r="35" spans="3:4" s="35" customFormat="1" x14ac:dyDescent="0.25">
      <c r="C35" s="53"/>
      <c r="D35" s="43"/>
    </row>
    <row r="36" spans="3:4" s="35" customFormat="1" x14ac:dyDescent="0.25">
      <c r="C36" s="53"/>
      <c r="D36" s="43"/>
    </row>
    <row r="37" spans="3:4" s="35" customFormat="1" x14ac:dyDescent="0.25">
      <c r="C37" s="53"/>
      <c r="D37" s="43"/>
    </row>
    <row r="38" spans="3:4" s="35" customFormat="1" x14ac:dyDescent="0.25">
      <c r="C38" s="53"/>
      <c r="D38" s="43"/>
    </row>
    <row r="39" spans="3:4" s="35" customFormat="1" x14ac:dyDescent="0.25">
      <c r="C39" s="53"/>
      <c r="D39" s="43"/>
    </row>
    <row r="40" spans="3:4" s="35" customFormat="1" x14ac:dyDescent="0.25">
      <c r="C40" s="53"/>
      <c r="D40" s="43"/>
    </row>
    <row r="41" spans="3:4" s="35" customFormat="1" x14ac:dyDescent="0.25">
      <c r="C41" s="53"/>
      <c r="D41" s="43"/>
    </row>
    <row r="42" spans="3:4" s="35" customFormat="1" x14ac:dyDescent="0.25">
      <c r="C42" s="53"/>
      <c r="D42" s="43"/>
    </row>
    <row r="43" spans="3:4" s="35" customFormat="1" x14ac:dyDescent="0.25">
      <c r="C43" s="53"/>
      <c r="D43" s="43"/>
    </row>
    <row r="44" spans="3:4" s="35" customFormat="1" x14ac:dyDescent="0.25">
      <c r="C44" s="53"/>
      <c r="D44" s="43"/>
    </row>
    <row r="45" spans="3:4" s="35" customFormat="1" x14ac:dyDescent="0.25">
      <c r="C45" s="53"/>
      <c r="D45" s="43"/>
    </row>
    <row r="46" spans="3:4" s="35" customFormat="1" x14ac:dyDescent="0.25">
      <c r="C46" s="53"/>
      <c r="D46" s="43"/>
    </row>
    <row r="47" spans="3:4" s="35" customFormat="1" x14ac:dyDescent="0.25">
      <c r="C47" s="53"/>
      <c r="D47" s="43"/>
    </row>
    <row r="48" spans="3:4" s="35" customFormat="1" x14ac:dyDescent="0.25">
      <c r="C48" s="53"/>
      <c r="D48" s="43"/>
    </row>
    <row r="49" spans="3:4" s="35" customFormat="1" x14ac:dyDescent="0.25">
      <c r="C49" s="53"/>
      <c r="D49" s="43"/>
    </row>
    <row r="50" spans="3:4" s="35" customFormat="1" x14ac:dyDescent="0.25">
      <c r="C50" s="53"/>
      <c r="D50" s="43"/>
    </row>
    <row r="51" spans="3:4" s="35" customFormat="1" x14ac:dyDescent="0.25">
      <c r="C51" s="53"/>
      <c r="D51" s="43"/>
    </row>
    <row r="52" spans="3:4" s="35" customFormat="1" x14ac:dyDescent="0.25">
      <c r="C52" s="53"/>
      <c r="D52" s="43"/>
    </row>
    <row r="53" spans="3:4" s="35" customFormat="1" x14ac:dyDescent="0.25">
      <c r="C53" s="53"/>
      <c r="D53" s="43"/>
    </row>
    <row r="54" spans="3:4" s="35" customFormat="1" x14ac:dyDescent="0.25">
      <c r="C54" s="53"/>
      <c r="D54" s="43"/>
    </row>
    <row r="55" spans="3:4" s="35" customFormat="1" x14ac:dyDescent="0.25">
      <c r="C55" s="53"/>
      <c r="D55" s="43"/>
    </row>
    <row r="56" spans="3:4" s="35" customFormat="1" x14ac:dyDescent="0.25">
      <c r="C56" s="53"/>
      <c r="D56" s="43"/>
    </row>
    <row r="57" spans="3:4" s="35" customFormat="1" x14ac:dyDescent="0.25">
      <c r="C57" s="53"/>
      <c r="D57" s="43"/>
    </row>
    <row r="58" spans="3:4" s="35" customFormat="1" x14ac:dyDescent="0.25">
      <c r="C58" s="53"/>
      <c r="D58" s="43"/>
    </row>
    <row r="59" spans="3:4" s="35" customFormat="1" x14ac:dyDescent="0.25">
      <c r="C59" s="53"/>
      <c r="D59" s="43"/>
    </row>
    <row r="60" spans="3:4" s="35" customFormat="1" x14ac:dyDescent="0.25">
      <c r="C60" s="53"/>
      <c r="D60" s="43"/>
    </row>
    <row r="61" spans="3:4" s="35" customFormat="1" x14ac:dyDescent="0.25">
      <c r="C61" s="53"/>
      <c r="D61" s="43"/>
    </row>
    <row r="62" spans="3:4" s="35" customFormat="1" x14ac:dyDescent="0.25">
      <c r="C62" s="53"/>
      <c r="D62" s="43"/>
    </row>
    <row r="63" spans="3:4" s="35" customFormat="1" x14ac:dyDescent="0.25">
      <c r="C63" s="53"/>
      <c r="D63" s="43"/>
    </row>
    <row r="64" spans="3:4" s="35" customFormat="1" x14ac:dyDescent="0.25">
      <c r="C64" s="53"/>
      <c r="D64" s="43"/>
    </row>
    <row r="65" spans="3:19" s="35" customFormat="1" x14ac:dyDescent="0.25">
      <c r="C65" s="53"/>
      <c r="D65" s="43"/>
    </row>
    <row r="66" spans="3:19" s="35" customFormat="1" x14ac:dyDescent="0.25">
      <c r="C66" s="53"/>
      <c r="D66" s="43"/>
    </row>
    <row r="67" spans="3:19" s="35" customFormat="1" x14ac:dyDescent="0.25">
      <c r="C67" s="53"/>
      <c r="D67" s="43"/>
    </row>
    <row r="68" spans="3:19" s="35" customFormat="1" x14ac:dyDescent="0.25">
      <c r="C68" s="53"/>
      <c r="D68" s="43"/>
    </row>
    <row r="69" spans="3:19" s="35" customFormat="1" x14ac:dyDescent="0.25">
      <c r="C69" s="53"/>
      <c r="D69" s="43"/>
    </row>
    <row r="70" spans="3:19" s="35" customFormat="1" x14ac:dyDescent="0.25">
      <c r="C70" s="53"/>
      <c r="D70" s="43"/>
    </row>
    <row r="71" spans="3:19" s="35" customFormat="1" x14ac:dyDescent="0.25">
      <c r="C71" s="53"/>
      <c r="D71" s="43"/>
    </row>
    <row r="72" spans="3:19" s="35" customFormat="1" x14ac:dyDescent="0.25">
      <c r="I72" s="43"/>
      <c r="N72" s="43"/>
      <c r="S72" s="43"/>
    </row>
    <row r="73" spans="3:19" x14ac:dyDescent="0.25">
      <c r="I73" s="43"/>
      <c r="N73" s="43"/>
      <c r="S73" s="43"/>
    </row>
    <row r="74" spans="3:19" x14ac:dyDescent="0.25">
      <c r="I74" s="43"/>
      <c r="N74" s="43"/>
      <c r="S74" s="43"/>
    </row>
  </sheetData>
  <mergeCells count="21">
    <mergeCell ref="O12:O23"/>
    <mergeCell ref="O5:R5"/>
    <mergeCell ref="S5:S8"/>
    <mergeCell ref="O6:R6"/>
    <mergeCell ref="O7:R7"/>
    <mergeCell ref="O10:P10"/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  <mergeCell ref="J5:M5"/>
    <mergeCell ref="N5:N8"/>
    <mergeCell ref="J6:M6"/>
    <mergeCell ref="J7:M7"/>
    <mergeCell ref="J10:K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2021-10-01T12:10:52Z</dcterms:modified>
</cp:coreProperties>
</file>