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<sst xmlns="http://schemas.openxmlformats.org/spreadsheetml/2006/main" count="67" uniqueCount="46">
  <si>
    <t xml:space="preserve">CONTRATO 18.2020.RER.IPR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</si>
  <si>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</si>
  <si>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</si>
  <si>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</si>
  <si>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</si>
  <si>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</si>
  <si>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</si>
  <si>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</si>
  <si>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</si>
  <si>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11/12/2020 a 07/09/2021</t>
  </si>
  <si>
    <t xml:space="preserve">23208.003815/2020-71</t>
  </si>
  <si>
    <t xml:space="preserve">Aditivo 01/2021 – 04/06/2021</t>
  </si>
  <si>
    <t xml:space="preserve">Reequilíbrio oscilação mercado</t>
  </si>
  <si>
    <t xml:space="preserve">23208.001689/2021-00</t>
  </si>
  <si>
    <t xml:space="preserve">Aditivo 02/2021 – 18/08/2021</t>
  </si>
  <si>
    <t xml:space="preserve">Prorrogação</t>
  </si>
  <si>
    <t xml:space="preserve">08/09/2021 a 07/12/2021</t>
  </si>
  <si>
    <t xml:space="preserve">23717.000387/2021-66</t>
  </si>
  <si>
    <t xml:space="preserve">Aditivo 03/2021 – 16/09/2021</t>
  </si>
  <si>
    <t xml:space="preserve">Supressão</t>
  </si>
  <si>
    <t xml:space="preserve">23208.003015/2021-31</t>
  </si>
  <si>
    <t xml:space="preserve">Aditivo 04/2021 – 16/09/2021</t>
  </si>
  <si>
    <t xml:space="preserve">Acréscimo</t>
  </si>
  <si>
    <t xml:space="preserve">23208.003016/2021-86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</si>
  <si>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</si>
  <si>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</si>
  <si>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</si>
  <si>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</si>
  <si>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</si>
  <si>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empresa especializada para execução das obras de adequação do ginásio do IFMG CAMPUS AVANÇADO IPATINGA</t>
  </si>
  <si>
    <t xml:space="preserve">TOTAL</t>
  </si>
  <si>
    <t xml:space="preserve">Aditivo 01/2021 – Reequilíbrio oscilação mercado</t>
  </si>
  <si>
    <t xml:space="preserve">Aditivo 02/2021 – Prorrogação</t>
  </si>
  <si>
    <t xml:space="preserve">Aditivo 03/2021 – Supressão</t>
  </si>
  <si>
    <t xml:space="preserve">Aditivo 04/2021 – Acréscimo</t>
  </si>
  <si>
    <t xml:space="preserve">somente do prazo, sem gerar novos valores</t>
  </si>
  <si>
    <t xml:space="preserve">08/09/2021 até 07/12/2021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</si>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</sst>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  <numFmt numFmtId="17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5" hidden="false" customHeight="false" outlineLevel="0" collapsed="false">
      <c r="B4" s="10" t="s">
        <v>8</v>
      </c>
      <c r="C4" s="11"/>
      <c r="D4" s="12" t="s">
        <v>9</v>
      </c>
      <c r="E4" s="11" t="n">
        <v>1326715.81</v>
      </c>
      <c r="F4" s="11" t="n">
        <f aca="false">E4/12</f>
        <v>110559.650833333</v>
      </c>
      <c r="G4" s="13"/>
      <c r="H4" s="14"/>
      <c r="I4" s="15" t="s">
        <v>10</v>
      </c>
      <c r="J4" s="16"/>
    </row>
    <row r="5" customFormat="false" ht="14.9" hidden="false" customHeight="false" outlineLevel="0" collapsed="false">
      <c r="B5" s="17" t="s">
        <v>11</v>
      </c>
      <c r="C5" s="11" t="s">
        <v>12</v>
      </c>
      <c r="D5" s="12"/>
      <c r="E5" s="11" t="n">
        <v>284887.99</v>
      </c>
      <c r="F5" s="11"/>
      <c r="G5" s="13"/>
      <c r="H5" s="14"/>
      <c r="I5" s="15" t="s">
        <v>13</v>
      </c>
      <c r="J5" s="16"/>
    </row>
    <row r="6" customFormat="false" ht="14.9" hidden="false" customHeight="false" outlineLevel="0" collapsed="false">
      <c r="B6" s="17" t="s">
        <v>14</v>
      </c>
      <c r="C6" s="11" t="s">
        <v>15</v>
      </c>
      <c r="D6" s="12" t="s">
        <v>16</v>
      </c>
      <c r="E6" s="11"/>
      <c r="F6" s="11"/>
      <c r="G6" s="13"/>
      <c r="H6" s="14"/>
      <c r="I6" s="15" t="s">
        <v>17</v>
      </c>
      <c r="J6" s="16"/>
    </row>
    <row r="7" customFormat="false" ht="14.9" hidden="false" customHeight="false" outlineLevel="0" collapsed="false">
      <c r="B7" s="10" t="s">
        <v>18</v>
      </c>
      <c r="C7" s="11" t="s">
        <v>19</v>
      </c>
      <c r="D7" s="12"/>
      <c r="E7" s="11" t="n">
        <v>-60507.58</v>
      </c>
      <c r="F7" s="11"/>
      <c r="G7" s="13"/>
      <c r="H7" s="14" t="n">
        <v>0.0375</v>
      </c>
      <c r="I7" s="12" t="s">
        <v>20</v>
      </c>
      <c r="J7" s="16"/>
    </row>
    <row r="8" customFormat="false" ht="14.9" hidden="false" customHeight="false" outlineLevel="0" collapsed="false">
      <c r="B8" s="10" t="s">
        <v>21</v>
      </c>
      <c r="C8" s="18" t="s">
        <v>22</v>
      </c>
      <c r="D8" s="19"/>
      <c r="E8" s="11" t="n">
        <v>319935.21</v>
      </c>
      <c r="F8" s="11"/>
      <c r="G8" s="13" t="n">
        <v>0.1985</v>
      </c>
      <c r="H8" s="14"/>
      <c r="I8" s="19" t="s">
        <v>23</v>
      </c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24</v>
      </c>
      <c r="C28" s="23"/>
      <c r="D28" s="23"/>
      <c r="E28" s="24" t="n">
        <f aca="false">SUM(E4:E27)</f>
        <v>1871031.43</v>
      </c>
      <c r="F28" s="24" t="n">
        <f aca="false">SUM(F4:F27)</f>
        <v>110559.650833333</v>
      </c>
      <c r="G28" s="25" t="n">
        <f aca="false">SUM(G4:G27)</f>
        <v>0.1985</v>
      </c>
      <c r="H28" s="26" t="n">
        <f aca="false">SUM(H4:H27)</f>
        <v>0.0375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0" activeCellId="0" sqref="E20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18.2020.RER.IPR</v>
      </c>
      <c r="C2" s="36"/>
      <c r="D2" s="36"/>
      <c r="E2" s="36"/>
    </row>
    <row r="3" customFormat="false" ht="15" hidden="false" customHeight="false" outlineLevel="0" collapsed="false">
      <c r="B3" s="37" t="s">
        <v>25</v>
      </c>
      <c r="C3" s="37" t="s">
        <v>26</v>
      </c>
      <c r="D3" s="37" t="s">
        <v>27</v>
      </c>
      <c r="E3" s="37" t="s">
        <v>28</v>
      </c>
    </row>
    <row r="4" customFormat="false" ht="30" hidden="false" customHeight="false" outlineLevel="0" collapsed="false">
      <c r="B4" s="38" t="n">
        <v>1</v>
      </c>
      <c r="C4" s="39" t="s">
        <v>29</v>
      </c>
      <c r="D4" s="40" t="n">
        <v>1262.5</v>
      </c>
      <c r="E4" s="40" t="n">
        <v>1326715.81</v>
      </c>
    </row>
    <row r="5" customFormat="false" ht="15" hidden="false" customHeight="false" outlineLevel="0" collapsed="false">
      <c r="B5" s="37" t="s">
        <v>30</v>
      </c>
      <c r="C5" s="37"/>
      <c r="D5" s="37"/>
      <c r="E5" s="41" t="n">
        <f aca="false">SUM(E4:E4)</f>
        <v>1326715.81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3"/>
  <sheetViews>
    <sheetView showFormulas="false" showGridLines="false" showRowColHeaders="true" showZeros="true" rightToLeft="false" tabSelected="true" showOutlineSymbols="true" defaultGridColor="true" view="normal" topLeftCell="M1" colorId="64" zoomScale="100" zoomScaleNormal="100" zoomScalePageLayoutView="100" workbookViewId="0">
      <selection pane="topLeft" activeCell="U12" activeCellId="0" sqref="U12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false" outlineLevel="0" max="5" min="5" style="42" width="17.45"/>
    <col collapsed="false" customWidth="true" hidden="false" outlineLevel="0" max="6" min="6" style="42" width="16.46"/>
    <col collapsed="false" customWidth="true" hidden="false" outlineLevel="0" max="7" min="7" style="42" width="14.92"/>
    <col collapsed="false" customWidth="true" hidden="false" outlineLevel="0" max="8" min="8" style="42" width="16.79"/>
    <col collapsed="false" customWidth="true" hidden="false" outlineLevel="0" max="9" min="9" style="42" width="17.45"/>
    <col collapsed="false" customWidth="true" hidden="false" outlineLevel="0" max="10" min="10" style="42" width="16.46"/>
    <col collapsed="false" customWidth="true" hidden="false" outlineLevel="0" max="11" min="11" style="42" width="14.92"/>
    <col collapsed="false" customWidth="true" hidden="false" outlineLevel="0" max="12" min="12" style="42" width="16.79"/>
    <col collapsed="false" customWidth="true" hidden="false" outlineLevel="0" max="13" min="13" style="42" width="17.45"/>
    <col collapsed="false" customWidth="true" hidden="false" outlineLevel="0" max="14" min="14" style="42" width="16.46"/>
    <col collapsed="false" customWidth="true" hidden="false" outlineLevel="0" max="15" min="15" style="42" width="14.92"/>
    <col collapsed="false" customWidth="true" hidden="false" outlineLevel="0" max="16" min="16" style="42" width="16.79"/>
    <col collapsed="false" customWidth="true" hidden="false" outlineLevel="0" max="17" min="17" style="42" width="17.45"/>
    <col collapsed="false" customWidth="true" hidden="false" outlineLevel="0" max="18" min="18" style="42" width="16.46"/>
    <col collapsed="false" customWidth="true" hidden="false" outlineLevel="0" max="19" min="19" style="42" width="14.92"/>
    <col collapsed="false" customWidth="true" hidden="false" outlineLevel="0" max="20" min="20" style="42" width="16.79"/>
    <col collapsed="false" customWidth="false" hidden="false" outlineLevel="0" max="1023" min="21" style="42" width="9.14"/>
  </cols>
  <sheetData>
    <row r="1" s="43" customFormat="true" ht="13.8" hidden="false" customHeight="false" outlineLevel="0" collapsed="false">
      <c r="AMJ1" s="0"/>
    </row>
    <row r="2" s="43" customFormat="true" ht="13.8" hidden="false" customHeight="false" outlineLevel="0" collapsed="false">
      <c r="AMJ2" s="0"/>
    </row>
    <row r="5" customFormat="false" ht="13.8" hidden="false" customHeight="false" outlineLevel="0" collapsed="false">
      <c r="B5" s="36" t="str">
        <f aca="false">'Resumo do Contrato'!B3</f>
        <v>CONTRATO 18.2020.RER.IPR</v>
      </c>
      <c r="C5" s="36"/>
      <c r="D5" s="36"/>
      <c r="E5" s="44" t="s">
        <v>31</v>
      </c>
      <c r="F5" s="44"/>
      <c r="G5" s="44"/>
      <c r="H5" s="44"/>
      <c r="I5" s="45" t="s">
        <v>32</v>
      </c>
      <c r="J5" s="45"/>
      <c r="K5" s="45"/>
      <c r="L5" s="45"/>
      <c r="M5" s="44" t="s">
        <v>33</v>
      </c>
      <c r="N5" s="44"/>
      <c r="O5" s="44"/>
      <c r="P5" s="44"/>
      <c r="Q5" s="44" t="s">
        <v>34</v>
      </c>
      <c r="R5" s="44"/>
      <c r="S5" s="44"/>
      <c r="T5" s="44"/>
    </row>
    <row r="6" customFormat="false" ht="13.8" hidden="false" customHeight="false" outlineLevel="0" collapsed="false">
      <c r="B6" s="46" t="str">
        <f aca="false">'Resumo do Contrato'!D4</f>
        <v>11/12/2020 a 07/09/2021</v>
      </c>
      <c r="C6" s="46"/>
      <c r="D6" s="46"/>
      <c r="E6" s="47"/>
      <c r="F6" s="47"/>
      <c r="G6" s="47"/>
      <c r="H6" s="48"/>
      <c r="I6" s="45" t="s">
        <v>35</v>
      </c>
      <c r="J6" s="45"/>
      <c r="K6" s="45"/>
      <c r="L6" s="45"/>
      <c r="M6" s="44"/>
      <c r="N6" s="44"/>
      <c r="O6" s="44"/>
      <c r="P6" s="44"/>
      <c r="Q6" s="44"/>
      <c r="R6" s="44"/>
      <c r="S6" s="44"/>
      <c r="T6" s="44"/>
    </row>
    <row r="7" customFormat="false" ht="13.8" hidden="false" customHeight="false" outlineLevel="0" collapsed="false">
      <c r="B7" s="36"/>
      <c r="C7" s="36"/>
      <c r="D7" s="36"/>
      <c r="E7" s="47"/>
      <c r="F7" s="47"/>
      <c r="G7" s="47"/>
      <c r="H7" s="48"/>
      <c r="I7" s="49" t="s">
        <v>36</v>
      </c>
      <c r="J7" s="49"/>
      <c r="K7" s="49"/>
      <c r="L7" s="49"/>
      <c r="M7" s="50"/>
      <c r="N7" s="50"/>
      <c r="O7" s="50"/>
      <c r="P7" s="50"/>
      <c r="Q7" s="50"/>
      <c r="R7" s="50"/>
      <c r="S7" s="50"/>
      <c r="T7" s="50"/>
    </row>
    <row r="8" s="51" customFormat="true" ht="14.9" hidden="false" customHeight="false" outlineLevel="0" collapsed="false">
      <c r="B8" s="52"/>
      <c r="C8" s="53" t="s">
        <v>4</v>
      </c>
      <c r="D8" s="53" t="s">
        <v>3</v>
      </c>
      <c r="E8" s="54" t="s">
        <v>37</v>
      </c>
      <c r="F8" s="54" t="s">
        <v>38</v>
      </c>
      <c r="G8" s="54" t="s">
        <v>39</v>
      </c>
      <c r="H8" s="55" t="s">
        <v>40</v>
      </c>
      <c r="I8" s="54" t="s">
        <v>37</v>
      </c>
      <c r="J8" s="54" t="s">
        <v>38</v>
      </c>
      <c r="K8" s="54" t="s">
        <v>39</v>
      </c>
      <c r="L8" s="55" t="s">
        <v>40</v>
      </c>
      <c r="M8" s="54" t="s">
        <v>37</v>
      </c>
      <c r="N8" s="54" t="s">
        <v>38</v>
      </c>
      <c r="O8" s="54" t="s">
        <v>39</v>
      </c>
      <c r="P8" s="55" t="s">
        <v>40</v>
      </c>
      <c r="Q8" s="54" t="s">
        <v>37</v>
      </c>
      <c r="R8" s="54" t="s">
        <v>38</v>
      </c>
      <c r="S8" s="54" t="s">
        <v>39</v>
      </c>
      <c r="T8" s="55" t="s">
        <v>40</v>
      </c>
      <c r="AMJ8" s="0"/>
    </row>
    <row r="9" customFormat="false" ht="13.8" hidden="false" customHeight="false" outlineLevel="0" collapsed="false">
      <c r="B9" s="52"/>
      <c r="C9" s="56" t="n">
        <f aca="false">D9/12</f>
        <v>110559.650833333</v>
      </c>
      <c r="D9" s="57" t="n">
        <v>1326715.81</v>
      </c>
      <c r="E9" s="58" t="n">
        <v>1611603.8</v>
      </c>
      <c r="F9" s="58" t="n">
        <f aca="false">E9-D9</f>
        <v>284887.99</v>
      </c>
      <c r="G9" s="58" t="n">
        <v>284887.99</v>
      </c>
      <c r="H9" s="58" t="n">
        <f aca="false">G9+D9</f>
        <v>1611603.8</v>
      </c>
      <c r="I9" s="58" t="n">
        <v>1611603.8</v>
      </c>
      <c r="J9" s="58" t="n">
        <f aca="false">I9-H9</f>
        <v>0</v>
      </c>
      <c r="K9" s="58" t="n">
        <v>0</v>
      </c>
      <c r="L9" s="58" t="n">
        <f aca="false">K9+H9</f>
        <v>1611603.8</v>
      </c>
      <c r="M9" s="58" t="n">
        <v>1551096.21</v>
      </c>
      <c r="N9" s="58" t="n">
        <f aca="false">M9-I9</f>
        <v>-60507.5900000001</v>
      </c>
      <c r="O9" s="58" t="n">
        <f aca="false">N9</f>
        <v>-60507.5900000001</v>
      </c>
      <c r="P9" s="58" t="n">
        <f aca="false">O9+L9</f>
        <v>1551096.21</v>
      </c>
      <c r="Q9" s="58" t="n">
        <v>1871031.42</v>
      </c>
      <c r="R9" s="58" t="n">
        <f aca="false">Q9-M9</f>
        <v>319935.21</v>
      </c>
      <c r="S9" s="58" t="n">
        <f aca="false">R9</f>
        <v>319935.21</v>
      </c>
      <c r="T9" s="58" t="n">
        <f aca="false">S9+P9</f>
        <v>1871031.42</v>
      </c>
    </row>
    <row r="10" customFormat="false" ht="13.8" hidden="false" customHeight="false" outlineLevel="0" collapsed="false">
      <c r="B10" s="59" t="s">
        <v>41</v>
      </c>
      <c r="C10" s="59"/>
      <c r="D10" s="60"/>
      <c r="E10" s="61" t="s">
        <v>41</v>
      </c>
      <c r="F10" s="61"/>
      <c r="G10" s="58"/>
      <c r="H10" s="58"/>
      <c r="I10" s="61" t="s">
        <v>41</v>
      </c>
      <c r="J10" s="61"/>
      <c r="K10" s="58"/>
      <c r="L10" s="58"/>
      <c r="M10" s="61" t="s">
        <v>41</v>
      </c>
      <c r="N10" s="61"/>
      <c r="O10" s="58"/>
      <c r="P10" s="58"/>
      <c r="Q10" s="61" t="s">
        <v>41</v>
      </c>
      <c r="R10" s="61"/>
      <c r="S10" s="58"/>
      <c r="T10" s="58"/>
    </row>
    <row r="11" s="62" customFormat="true" ht="14.9" hidden="false" customHeight="false" outlineLevel="0" collapsed="false">
      <c r="B11" s="63" t="s">
        <v>42</v>
      </c>
      <c r="C11" s="64" t="s">
        <v>43</v>
      </c>
      <c r="D11" s="65"/>
      <c r="E11" s="66" t="s">
        <v>44</v>
      </c>
      <c r="F11" s="67" t="n">
        <v>1611603.8</v>
      </c>
      <c r="G11" s="67"/>
      <c r="H11" s="67"/>
      <c r="I11" s="66" t="s">
        <v>44</v>
      </c>
      <c r="J11" s="67" t="n">
        <v>1611603.8</v>
      </c>
      <c r="K11" s="67"/>
      <c r="L11" s="67"/>
      <c r="M11" s="66" t="s">
        <v>44</v>
      </c>
      <c r="N11" s="67" t="n">
        <v>1551096.21</v>
      </c>
      <c r="O11" s="67"/>
      <c r="P11" s="67"/>
      <c r="Q11" s="66" t="s">
        <v>44</v>
      </c>
      <c r="R11" s="67" t="n">
        <v>1871031.42</v>
      </c>
      <c r="S11" s="67"/>
      <c r="T11" s="67"/>
      <c r="AMJ11" s="0"/>
    </row>
    <row r="12" customFormat="false" ht="13.8" hidden="false" customHeight="false" outlineLevel="0" collapsed="false">
      <c r="B12" s="68" t="s">
        <v>45</v>
      </c>
      <c r="C12" s="57" t="n">
        <v>1326715.81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customFormat="false" ht="13.8" hidden="false" customHeight="false" outlineLevel="0" collapsed="false">
      <c r="B13" s="68"/>
      <c r="C13" s="57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</row>
    <row r="14" customFormat="false" ht="13.8" hidden="false" customHeight="false" outlineLevel="0" collapsed="false">
      <c r="B14" s="68"/>
      <c r="C14" s="57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</row>
    <row r="15" customFormat="false" ht="13.8" hidden="false" customHeight="false" outlineLevel="0" collapsed="false">
      <c r="B15" s="68"/>
      <c r="C15" s="57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</row>
    <row r="16" customFormat="false" ht="13.8" hidden="false" customHeight="false" outlineLevel="0" collapsed="false">
      <c r="B16" s="68"/>
      <c r="C16" s="57"/>
      <c r="E16" s="58"/>
      <c r="F16" s="69"/>
      <c r="G16" s="58"/>
      <c r="H16" s="58"/>
      <c r="I16" s="58"/>
      <c r="J16" s="69"/>
      <c r="K16" s="58"/>
      <c r="L16" s="58"/>
      <c r="M16" s="58"/>
      <c r="N16" s="69"/>
      <c r="O16" s="58"/>
      <c r="P16" s="58"/>
      <c r="Q16" s="58"/>
      <c r="R16" s="69"/>
      <c r="S16" s="58"/>
      <c r="T16" s="58"/>
    </row>
    <row r="17" customFormat="false" ht="13.8" hidden="false" customHeight="false" outlineLevel="0" collapsed="false">
      <c r="B17" s="68"/>
      <c r="C17" s="57"/>
      <c r="E17" s="69"/>
      <c r="F17" s="69"/>
      <c r="G17" s="58"/>
      <c r="H17" s="58"/>
      <c r="I17" s="69"/>
      <c r="J17" s="69"/>
      <c r="K17" s="58"/>
      <c r="L17" s="58"/>
      <c r="M17" s="69"/>
      <c r="N17" s="69"/>
      <c r="O17" s="58"/>
      <c r="P17" s="58"/>
      <c r="Q17" s="69"/>
      <c r="R17" s="69"/>
      <c r="S17" s="58"/>
      <c r="T17" s="58"/>
    </row>
    <row r="18" customFormat="false" ht="13.8" hidden="false" customHeight="false" outlineLevel="0" collapsed="false">
      <c r="B18" s="68"/>
      <c r="C18" s="57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customFormat="false" ht="13.8" hidden="false" customHeight="false" outlineLevel="0" collapsed="false">
      <c r="B19" s="68"/>
      <c r="C19" s="57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customFormat="false" ht="13.8" hidden="false" customHeight="false" outlineLevel="0" collapsed="false">
      <c r="B20" s="68"/>
      <c r="C20" s="57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customFormat="false" ht="13.8" hidden="false" customHeight="false" outlineLevel="0" collapsed="false">
      <c r="B21" s="68"/>
      <c r="C21" s="57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customFormat="false" ht="13.8" hidden="false" customHeight="false" outlineLevel="0" collapsed="false">
      <c r="B22" s="68"/>
      <c r="C22" s="57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customFormat="false" ht="13.8" hidden="false" customHeight="false" outlineLevel="0" collapsed="false">
      <c r="B23" s="68"/>
      <c r="C23" s="57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</sheetData>
  <mergeCells count="19">
    <mergeCell ref="B5:D5"/>
    <mergeCell ref="E5:H5"/>
    <mergeCell ref="I5:L5"/>
    <mergeCell ref="M5:P5"/>
    <mergeCell ref="Q5:T5"/>
    <mergeCell ref="B6:D6"/>
    <mergeCell ref="I6:L6"/>
    <mergeCell ref="M6:P6"/>
    <mergeCell ref="Q6:T6"/>
    <mergeCell ref="B7:D7"/>
    <mergeCell ref="I7:L7"/>
    <mergeCell ref="M7:P7"/>
    <mergeCell ref="Q7:T7"/>
    <mergeCell ref="B8:B9"/>
    <mergeCell ref="B10:C10"/>
    <mergeCell ref="E10:F10"/>
    <mergeCell ref="I10:J10"/>
    <mergeCell ref="M10:N10"/>
    <mergeCell ref="Q10:R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2021-10-04T09:10:05Z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