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Resumo do Contrato" sheetId="1" state="visible" r:id="rId2"/>
    <sheet name="Resumo por item" sheetId="2" state="visible" r:id="rId3"/>
    <sheet name="Cronograma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<sst xmlns="http://schemas.openxmlformats.org/spreadsheetml/2006/main" count="67" uniqueCount="46">
  <si>
    <t xml:space="preserve">CONTRATO 18.2020.RER.IPR</t>
  </si>
  <si>
    <t xml:space="preserve">Tipo de alteração</t>
  </si>
  <si>
    <t xml:space="preserve">Prazo</t>
  </si>
  <si>
    <t xml:space="preserve">Valor Global</t>
  </si>
  <si>
    <t xml:space="preserve">Valor Mensal</t>
  </si>
  <si>
    <t xml:space="preserve">Acréscimos %</t>
  </si>
  <si>
    <t xml:space="preserve">Supressões %</t>
  </si>
  <si>
    <t xml:space="preserve">SEI Nº</t>
  </si>
  <si>
    <t xml:space="preserve">Valor inicial do Contrato</t>
  </si>
  <si>
    <t xml:space="preserve">11/12/2020 a 07/09/2021</t>
  </si>
  <si>
    <t xml:space="preserve">23208.003815/2020-71</t>
  </si>
  <si>
    <t xml:space="preserve">Aditivo 01/2021 – 04/06/2021</t>
  </si>
  <si>
    <t xml:space="preserve">Reequilíbrio oscilação mercado</t>
  </si>
  <si>
    <t xml:space="preserve">23208.001689/2021-00</t>
  </si>
  <si>
    <t xml:space="preserve">Aditivo 02/2021 – 18/08/2021</t>
  </si>
  <si>
    <t xml:space="preserve">Prorrogação</t>
  </si>
  <si>
    <t xml:space="preserve">08/09/2021 a 07/12/2021</t>
  </si>
  <si>
    <t xml:space="preserve">23717.000387/2021-66</t>
  </si>
  <si>
    <t xml:space="preserve">Aditivo 03/2021 – 16/09/2021</t>
  </si>
  <si>
    <t xml:space="preserve">Supressão</t>
  </si>
  <si>
    <t xml:space="preserve">23208.003015/2021-31</t>
  </si>
  <si>
    <t xml:space="preserve">Aditivo 04/2021 – 16/09/2021</t>
  </si>
  <si>
    <t xml:space="preserve">Acréscimo</t>
  </si>
  <si>
    <t xml:space="preserve">23208.003016/2021-86</t>
  </si>
  <si>
    <t xml:space="preserve">Valor Total</t>
  </si>
  <si>
    <t xml:space="preserve">ITEM</t>
  </si>
  <si>
    <t xml:space="preserve">DESCRIÇÃO DETALHADA</t>
  </si>
  <si>
    <t xml:space="preserve">VALOR MENSAL</t>
  </si>
  <si>
    <t xml:space="preserve">VALOR GLOBAL</t>
  </si>
  <si>
    <t xml:space="preserve">contratação de empresa especializada para execução das obras de adequação do ginásio do IFMG CAMPUS AVANÇADO IPATINGA</t>
  </si>
  <si>
    <t xml:space="preserve">TOTAL</t>
  </si>
  <si>
    <t xml:space="preserve">Aditivo 01/2021 – Reequilíbrio oscilação mercado</t>
  </si>
  <si>
    <t xml:space="preserve">Aditivo 02/2021 – Prorrogação</t>
  </si>
  <si>
    <t xml:space="preserve">Aditivo 03/2021 – Supressão</t>
  </si>
  <si>
    <t xml:space="preserve">Aditivo 04/2021 – Acréscimo</t>
  </si>
  <si>
    <t xml:space="preserve">somente do prazo, sem gerar novos valores</t>
  </si>
  <si>
    <t xml:space="preserve">08/09/2021 até 07/12/2021</t>
  </si>
  <si>
    <t xml:space="preserve">Novo valor global</t>
  </si>
  <si>
    <t xml:space="preserve">Diferença global</t>
  </si>
  <si>
    <t xml:space="preserve">Valor do termo</t>
  </si>
  <si>
    <t xml:space="preserve">Valor acumulado</t>
  </si>
  <si>
    <t xml:space="preserve">Cronograma das parcelas</t>
  </si>
  <si>
    <t xml:space="preserve">Parcela nº</t>
  </si>
  <si>
    <t xml:space="preserve">Valor Parcela</t>
  </si>
  <si>
    <t xml:space="preserve">1º </t>
  </si>
  <si>
    <t xml:space="preserve">1º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</si>
</sst>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&quot;R$ &quot;* #,##0.00_-;&quot;-R$ &quot;* #,##0.00_-;_-&quot;R$ &quot;* \-??_-;_-@_-"/>
    <numFmt numFmtId="166" formatCode="d/m/yyyy"/>
    <numFmt numFmtId="167" formatCode="0%"/>
    <numFmt numFmtId="168" formatCode="0.00%"/>
    <numFmt numFmtId="169" formatCode="0.000"/>
    <numFmt numFmtId="170" formatCode="_-&quot;R$&quot;* #,##0.00_-;&quot;-R$&quot;* #,##0.00_-;_-&quot;R$&quot;* \-??_-;_-@_-"/>
    <numFmt numFmtId="171" formatCode="_-* #,##0.00_-;\-* #,##0.00_-;_-* \-??_-;_-@_-"/>
    <numFmt numFmtId="172" formatCode="General"/>
    <numFmt numFmtId="173" formatCode="dd/mm/yy;@"/>
    <numFmt numFmtId="174" formatCode="dd/mm/yy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70C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81D41A"/>
        <bgColor rgb="FF969696"/>
      </patternFill>
    </fill>
    <fill>
      <patternFill patternType="solid">
        <fgColor rgb="FF000000"/>
        <bgColor rgb="FF0033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2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2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10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K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14453125" defaultRowHeight="15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1" width="37.7"/>
    <col collapsed="false" customWidth="true" hidden="false" outlineLevel="0" max="3" min="3" style="1" width="26.72"/>
    <col collapsed="false" customWidth="true" hidden="false" outlineLevel="0" max="4" min="4" style="1" width="24.57"/>
    <col collapsed="false" customWidth="true" hidden="false" outlineLevel="0" max="5" min="5" style="1" width="21"/>
    <col collapsed="false" customWidth="true" hidden="true" outlineLevel="0" max="6" min="6" style="1" width="21"/>
    <col collapsed="false" customWidth="true" hidden="false" outlineLevel="0" max="7" min="7" style="2" width="14.28"/>
    <col collapsed="false" customWidth="true" hidden="false" outlineLevel="0" max="8" min="8" style="3" width="14.14"/>
    <col collapsed="false" customWidth="true" hidden="false" outlineLevel="0" max="9" min="9" style="1" width="20.43"/>
    <col collapsed="false" customWidth="true" hidden="false" outlineLevel="0" max="10" min="10" style="4" width="17"/>
    <col collapsed="false" customWidth="true" hidden="false" outlineLevel="0" max="11" min="11" style="4" width="13.71"/>
    <col collapsed="false" customWidth="false" hidden="false" outlineLevel="0" max="12" min="12" style="1" width="9.14"/>
    <col collapsed="false" customWidth="true" hidden="false" outlineLevel="0" max="13" min="13" style="1" width="17"/>
    <col collapsed="false" customWidth="false" hidden="false" outlineLevel="0" max="1024" min="14" style="1" width="9.14"/>
  </cols>
  <sheetData>
    <row r="3" customFormat="false" ht="15.75" hidden="false" customHeight="false" outlineLevel="0" collapsed="false">
      <c r="B3" s="5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7" t="s">
        <v>5</v>
      </c>
      <c r="H3" s="8" t="s">
        <v>6</v>
      </c>
      <c r="I3" s="6" t="s">
        <v>7</v>
      </c>
      <c r="J3" s="9"/>
      <c r="K3" s="9"/>
    </row>
    <row r="4" customFormat="false" ht="15" hidden="false" customHeight="false" outlineLevel="0" collapsed="false">
      <c r="B4" s="10" t="s">
        <v>8</v>
      </c>
      <c r="C4" s="11"/>
      <c r="D4" s="12" t="s">
        <v>9</v>
      </c>
      <c r="E4" s="11" t="n">
        <v>1326715.81</v>
      </c>
      <c r="F4" s="11" t="n">
        <f aca="false">E4/12</f>
        <v>110559.650833333</v>
      </c>
      <c r="G4" s="13"/>
      <c r="H4" s="14"/>
      <c r="I4" s="15" t="s">
        <v>10</v>
      </c>
      <c r="J4" s="16"/>
    </row>
    <row r="5" customFormat="false" ht="14.9" hidden="false" customHeight="false" outlineLevel="0" collapsed="false">
      <c r="B5" s="17" t="s">
        <v>11</v>
      </c>
      <c r="C5" s="11" t="s">
        <v>12</v>
      </c>
      <c r="D5" s="12"/>
      <c r="E5" s="11" t="n">
        <v>284887.99</v>
      </c>
      <c r="F5" s="11"/>
      <c r="G5" s="13"/>
      <c r="H5" s="14"/>
      <c r="I5" s="15" t="s">
        <v>13</v>
      </c>
      <c r="J5" s="16"/>
    </row>
    <row r="6" customFormat="false" ht="14.9" hidden="false" customHeight="false" outlineLevel="0" collapsed="false">
      <c r="B6" s="17" t="s">
        <v>14</v>
      </c>
      <c r="C6" s="11" t="s">
        <v>15</v>
      </c>
      <c r="D6" s="12" t="s">
        <v>16</v>
      </c>
      <c r="E6" s="11"/>
      <c r="F6" s="11"/>
      <c r="G6" s="13"/>
      <c r="H6" s="14"/>
      <c r="I6" s="15" t="s">
        <v>17</v>
      </c>
      <c r="J6" s="16"/>
    </row>
    <row r="7" customFormat="false" ht="14.9" hidden="false" customHeight="false" outlineLevel="0" collapsed="false">
      <c r="B7" s="10" t="s">
        <v>18</v>
      </c>
      <c r="C7" s="11" t="s">
        <v>19</v>
      </c>
      <c r="D7" s="12"/>
      <c r="E7" s="11" t="n">
        <v>-60507.58</v>
      </c>
      <c r="F7" s="11"/>
      <c r="G7" s="13"/>
      <c r="H7" s="14" t="n">
        <v>0.0375</v>
      </c>
      <c r="I7" s="12" t="s">
        <v>20</v>
      </c>
      <c r="J7" s="16"/>
    </row>
    <row r="8" customFormat="false" ht="14.9" hidden="false" customHeight="false" outlineLevel="0" collapsed="false">
      <c r="B8" s="10" t="s">
        <v>21</v>
      </c>
      <c r="C8" s="18" t="s">
        <v>22</v>
      </c>
      <c r="D8" s="19"/>
      <c r="E8" s="11" t="n">
        <v>319935.21</v>
      </c>
      <c r="F8" s="11"/>
      <c r="G8" s="13" t="n">
        <v>0.1985</v>
      </c>
      <c r="H8" s="14"/>
      <c r="I8" s="19" t="s">
        <v>23</v>
      </c>
      <c r="J8" s="16"/>
    </row>
    <row r="9" customFormat="false" ht="15" hidden="false" customHeight="false" outlineLevel="0" collapsed="false">
      <c r="B9" s="10"/>
      <c r="C9" s="18"/>
      <c r="D9" s="19"/>
      <c r="E9" s="11"/>
      <c r="F9" s="11"/>
      <c r="G9" s="13"/>
      <c r="H9" s="14"/>
      <c r="I9" s="19"/>
      <c r="J9" s="16"/>
    </row>
    <row r="10" customFormat="false" ht="15" hidden="false" customHeight="false" outlineLevel="0" collapsed="false">
      <c r="B10" s="10"/>
      <c r="C10" s="18"/>
      <c r="D10" s="19"/>
      <c r="E10" s="11"/>
      <c r="F10" s="11"/>
      <c r="G10" s="13"/>
      <c r="H10" s="14"/>
      <c r="I10" s="19"/>
      <c r="J10" s="16"/>
    </row>
    <row r="11" customFormat="false" ht="15" hidden="false" customHeight="false" outlineLevel="0" collapsed="false">
      <c r="B11" s="17"/>
      <c r="C11" s="18"/>
      <c r="D11" s="19"/>
      <c r="E11" s="11"/>
      <c r="F11" s="11"/>
      <c r="G11" s="13"/>
      <c r="H11" s="14"/>
      <c r="I11" s="19"/>
      <c r="J11" s="16"/>
    </row>
    <row r="12" customFormat="false" ht="15" hidden="false" customHeight="false" outlineLevel="0" collapsed="false">
      <c r="B12" s="10"/>
      <c r="C12" s="11"/>
      <c r="D12" s="19"/>
      <c r="E12" s="11"/>
      <c r="F12" s="11"/>
      <c r="G12" s="13"/>
      <c r="H12" s="14"/>
      <c r="I12" s="19"/>
      <c r="J12" s="16"/>
    </row>
    <row r="13" customFormat="false" ht="15" hidden="false" customHeight="false" outlineLevel="0" collapsed="false">
      <c r="B13" s="10"/>
      <c r="C13" s="11"/>
      <c r="D13" s="19"/>
      <c r="E13" s="11"/>
      <c r="F13" s="11"/>
      <c r="G13" s="13"/>
      <c r="H13" s="14"/>
      <c r="I13" s="19"/>
      <c r="J13" s="16"/>
    </row>
    <row r="14" customFormat="false" ht="15" hidden="false" customHeight="false" outlineLevel="0" collapsed="false">
      <c r="B14" s="10"/>
      <c r="C14" s="11"/>
      <c r="D14" s="19"/>
      <c r="E14" s="11"/>
      <c r="F14" s="11"/>
      <c r="G14" s="13"/>
      <c r="H14" s="14"/>
      <c r="I14" s="19"/>
      <c r="J14" s="16"/>
    </row>
    <row r="15" customFormat="false" ht="15" hidden="false" customHeight="false" outlineLevel="0" collapsed="false">
      <c r="B15" s="10"/>
      <c r="C15" s="11"/>
      <c r="D15" s="12"/>
      <c r="E15" s="11"/>
      <c r="F15" s="11"/>
      <c r="G15" s="13"/>
      <c r="H15" s="14"/>
      <c r="I15" s="12"/>
      <c r="J15" s="16"/>
    </row>
    <row r="16" customFormat="false" ht="15" hidden="false" customHeight="false" outlineLevel="0" collapsed="false">
      <c r="B16" s="10"/>
      <c r="C16" s="11"/>
      <c r="D16" s="12"/>
      <c r="E16" s="11"/>
      <c r="F16" s="11"/>
      <c r="G16" s="13"/>
      <c r="H16" s="14"/>
      <c r="I16" s="20"/>
      <c r="J16" s="16"/>
    </row>
    <row r="17" customFormat="false" ht="15" hidden="false" customHeight="false" outlineLevel="0" collapsed="false">
      <c r="B17" s="10"/>
      <c r="C17" s="11"/>
      <c r="D17" s="12"/>
      <c r="E17" s="11"/>
      <c r="F17" s="11"/>
      <c r="G17" s="13"/>
      <c r="H17" s="14"/>
      <c r="I17" s="12"/>
      <c r="J17" s="16"/>
    </row>
    <row r="18" customFormat="false" ht="15" hidden="false" customHeight="false" outlineLevel="0" collapsed="false">
      <c r="B18" s="10"/>
      <c r="C18" s="11"/>
      <c r="D18" s="19"/>
      <c r="E18" s="11"/>
      <c r="F18" s="11"/>
      <c r="G18" s="13"/>
      <c r="H18" s="14"/>
      <c r="I18" s="19"/>
      <c r="J18" s="16"/>
    </row>
    <row r="19" customFormat="false" ht="15" hidden="false" customHeight="false" outlineLevel="0" collapsed="false">
      <c r="B19" s="10"/>
      <c r="C19" s="11"/>
      <c r="D19" s="19"/>
      <c r="E19" s="11"/>
      <c r="F19" s="11"/>
      <c r="G19" s="13"/>
      <c r="H19" s="14"/>
      <c r="I19" s="19"/>
      <c r="J19" s="16"/>
    </row>
    <row r="20" customFormat="false" ht="15" hidden="false" customHeight="false" outlineLevel="0" collapsed="false">
      <c r="B20" s="10"/>
      <c r="C20" s="11"/>
      <c r="D20" s="19"/>
      <c r="E20" s="11"/>
      <c r="F20" s="11"/>
      <c r="G20" s="13"/>
      <c r="H20" s="14"/>
      <c r="I20" s="19"/>
      <c r="J20" s="16"/>
      <c r="K20" s="21"/>
    </row>
    <row r="21" customFormat="false" ht="15" hidden="false" customHeight="false" outlineLevel="0" collapsed="false">
      <c r="B21" s="10"/>
      <c r="C21" s="11"/>
      <c r="D21" s="19"/>
      <c r="E21" s="11"/>
      <c r="F21" s="11"/>
      <c r="G21" s="13"/>
      <c r="H21" s="14"/>
      <c r="I21" s="19"/>
      <c r="J21" s="16"/>
      <c r="K21" s="21"/>
    </row>
    <row r="22" customFormat="false" ht="15" hidden="false" customHeight="false" outlineLevel="0" collapsed="false">
      <c r="B22" s="10"/>
      <c r="C22" s="11"/>
      <c r="D22" s="19"/>
      <c r="E22" s="11"/>
      <c r="F22" s="11"/>
      <c r="G22" s="13"/>
      <c r="H22" s="14"/>
      <c r="I22" s="19"/>
      <c r="J22" s="16"/>
      <c r="K22" s="21"/>
    </row>
    <row r="23" customFormat="false" ht="15" hidden="false" customHeight="false" outlineLevel="0" collapsed="false">
      <c r="B23" s="10"/>
      <c r="C23" s="11"/>
      <c r="D23" s="19"/>
      <c r="E23" s="11"/>
      <c r="F23" s="11"/>
      <c r="G23" s="13"/>
      <c r="H23" s="14"/>
      <c r="I23" s="19"/>
      <c r="J23" s="16"/>
      <c r="K23" s="21"/>
    </row>
    <row r="24" customFormat="false" ht="15" hidden="false" customHeight="false" outlineLevel="0" collapsed="false">
      <c r="B24" s="10"/>
      <c r="C24" s="11"/>
      <c r="D24" s="19"/>
      <c r="E24" s="11"/>
      <c r="F24" s="11"/>
      <c r="G24" s="13"/>
      <c r="H24" s="14"/>
      <c r="I24" s="19"/>
      <c r="J24" s="16"/>
      <c r="K24" s="21"/>
    </row>
    <row r="25" customFormat="false" ht="15" hidden="false" customHeight="false" outlineLevel="0" collapsed="false">
      <c r="B25" s="10"/>
      <c r="C25" s="11"/>
      <c r="D25" s="19"/>
      <c r="E25" s="11"/>
      <c r="F25" s="11"/>
      <c r="G25" s="13"/>
      <c r="H25" s="14"/>
      <c r="I25" s="19"/>
      <c r="J25" s="16"/>
      <c r="K25" s="21"/>
    </row>
    <row r="26" customFormat="false" ht="15" hidden="false" customHeight="false" outlineLevel="0" collapsed="false">
      <c r="B26" s="10"/>
      <c r="C26" s="11"/>
      <c r="D26" s="19"/>
      <c r="E26" s="11"/>
      <c r="F26" s="11"/>
      <c r="G26" s="13"/>
      <c r="H26" s="14"/>
      <c r="I26" s="19"/>
      <c r="J26" s="16"/>
      <c r="K26" s="21"/>
    </row>
    <row r="27" customFormat="false" ht="15" hidden="false" customHeight="false" outlineLevel="0" collapsed="false">
      <c r="B27" s="22"/>
      <c r="C27" s="18"/>
      <c r="D27" s="19"/>
      <c r="E27" s="11"/>
      <c r="F27" s="11"/>
      <c r="G27" s="13"/>
      <c r="H27" s="14"/>
      <c r="I27" s="19"/>
      <c r="J27" s="16"/>
      <c r="K27" s="21"/>
    </row>
    <row r="28" customFormat="false" ht="15" hidden="false" customHeight="false" outlineLevel="0" collapsed="false">
      <c r="B28" s="23" t="s">
        <v>24</v>
      </c>
      <c r="C28" s="23"/>
      <c r="D28" s="23"/>
      <c r="E28" s="24" t="n">
        <f aca="false">SUM(E4:E27)</f>
        <v>1871031.43</v>
      </c>
      <c r="F28" s="24" t="n">
        <f aca="false">SUM(F4:F27)</f>
        <v>110559.650833333</v>
      </c>
      <c r="G28" s="25" t="n">
        <f aca="false">SUM(G4:G27)</f>
        <v>0.1985</v>
      </c>
      <c r="H28" s="26" t="n">
        <f aca="false">SUM(H4:H27)</f>
        <v>0.0375</v>
      </c>
      <c r="I28" s="27"/>
      <c r="J28" s="28"/>
    </row>
    <row r="29" customFormat="false" ht="15" hidden="false" customHeight="false" outlineLevel="0" collapsed="false">
      <c r="C29" s="16"/>
      <c r="E29" s="16"/>
      <c r="F29" s="16"/>
      <c r="G29" s="29"/>
      <c r="H29" s="30"/>
    </row>
    <row r="30" customFormat="false" ht="15" hidden="false" customHeight="false" outlineLevel="0" collapsed="false">
      <c r="E30" s="16"/>
      <c r="F30" s="16"/>
      <c r="G30" s="31"/>
    </row>
    <row r="31" customFormat="false" ht="15" hidden="false" customHeight="false" outlineLevel="0" collapsed="false">
      <c r="E31" s="32"/>
      <c r="F31" s="32"/>
      <c r="G31" s="31"/>
      <c r="J31" s="33"/>
    </row>
    <row r="32" customFormat="false" ht="15" hidden="false" customHeight="false" outlineLevel="0" collapsed="false">
      <c r="G32" s="31"/>
    </row>
    <row r="33" customFormat="false" ht="15" hidden="false" customHeight="false" outlineLevel="0" collapsed="false">
      <c r="E33" s="34"/>
      <c r="F33" s="34"/>
      <c r="G33" s="31"/>
    </row>
    <row r="34" customFormat="false" ht="15" hidden="false" customHeight="false" outlineLevel="0" collapsed="false">
      <c r="G34" s="31"/>
    </row>
  </sheetData>
  <mergeCells count="2">
    <mergeCell ref="J3:K3"/>
    <mergeCell ref="B28:D28"/>
  </mergeCells>
  <conditionalFormatting sqref="C3:C17 C19:C21 C29:C1048576">
    <cfRule type="containsText" priority="2" operator="containsText" aboveAverage="0" equalAverage="0" bottom="0" percent="0" rank="0" text="acréscimo" dxfId="0">
      <formula>NOT(ISERROR(SEARCH("acréscimo",C3)))</formula>
    </cfRule>
    <cfRule type="containsText" priority="3" operator="containsText" aboveAverage="0" equalAverage="0" bottom="0" percent="0" rank="0" text="supressão" dxfId="1">
      <formula>NOT(ISERROR(SEARCH("supressão",C3)))</formula>
    </cfRule>
  </conditionalFormatting>
  <conditionalFormatting sqref="C18">
    <cfRule type="containsText" priority="4" operator="containsText" aboveAverage="0" equalAverage="0" bottom="0" percent="0" rank="0" text="acréscimo" dxfId="2">
      <formula>NOT(ISERROR(SEARCH("acréscimo",C18)))</formula>
    </cfRule>
    <cfRule type="containsText" priority="5" operator="containsText" aboveAverage="0" equalAverage="0" bottom="0" percent="0" rank="0" text="supressão" dxfId="3">
      <formula>NOT(ISERROR(SEARCH("supressão",C18)))</formula>
    </cfRule>
  </conditionalFormatting>
  <conditionalFormatting sqref="C22">
    <cfRule type="containsText" priority="6" operator="containsText" aboveAverage="0" equalAverage="0" bottom="0" percent="0" rank="0" text="acréscimo" dxfId="4">
      <formula>NOT(ISERROR(SEARCH("acréscimo",C22)))</formula>
    </cfRule>
    <cfRule type="containsText" priority="7" operator="containsText" aboveAverage="0" equalAverage="0" bottom="0" percent="0" rank="0" text="supressão" dxfId="5">
      <formula>NOT(ISERROR(SEARCH("supressão",C22)))</formula>
    </cfRule>
  </conditionalFormatting>
  <conditionalFormatting sqref="C23">
    <cfRule type="containsText" priority="8" operator="containsText" aboveAverage="0" equalAverage="0" bottom="0" percent="0" rank="0" text="acréscimo" dxfId="6">
      <formula>NOT(ISERROR(SEARCH("acréscimo",C23)))</formula>
    </cfRule>
    <cfRule type="containsText" priority="9" operator="containsText" aboveAverage="0" equalAverage="0" bottom="0" percent="0" rank="0" text="supressão" dxfId="7">
      <formula>NOT(ISERROR(SEARCH("supressão",C23)))</formula>
    </cfRule>
  </conditionalFormatting>
  <conditionalFormatting sqref="C24:C27">
    <cfRule type="containsText" priority="10" operator="containsText" aboveAverage="0" equalAverage="0" bottom="0" percent="0" rank="0" text="acréscimo" dxfId="8">
      <formula>NOT(ISERROR(SEARCH("acréscimo",C24)))</formula>
    </cfRule>
    <cfRule type="containsText" priority="11" operator="containsText" aboveAverage="0" equalAverage="0" bottom="0" percent="0" rank="0" text="supressão" dxfId="9">
      <formula>NOT(ISERROR(SEARCH("supressão",C24)))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5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E20" activeCellId="0" sqref="E20"/>
    </sheetView>
  </sheetViews>
  <sheetFormatPr defaultColWidth="8.5429687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3" min="3" style="0" width="66.57"/>
    <col collapsed="false" customWidth="true" hidden="true" outlineLevel="0" max="4" min="4" style="0" width="16.28"/>
    <col collapsed="false" customWidth="true" hidden="false" outlineLevel="0" max="5" min="5" style="0" width="20.14"/>
    <col collapsed="false" customWidth="true" hidden="false" outlineLevel="0" max="6" min="6" style="35" width="19"/>
    <col collapsed="false" customWidth="true" hidden="false" outlineLevel="0" max="8" min="7" style="0" width="22.15"/>
  </cols>
  <sheetData>
    <row r="2" customFormat="false" ht="15" hidden="false" customHeight="false" outlineLevel="0" collapsed="false">
      <c r="B2" s="36" t="str">
        <f aca="false">'Resumo do Contrato'!B3</f>
        <v>CONTRATO 18.2020.RER.IPR</v>
      </c>
      <c r="C2" s="36"/>
      <c r="D2" s="36"/>
      <c r="E2" s="36"/>
    </row>
    <row r="3" customFormat="false" ht="15" hidden="false" customHeight="false" outlineLevel="0" collapsed="false">
      <c r="B3" s="37" t="s">
        <v>25</v>
      </c>
      <c r="C3" s="37" t="s">
        <v>26</v>
      </c>
      <c r="D3" s="37" t="s">
        <v>27</v>
      </c>
      <c r="E3" s="37" t="s">
        <v>28</v>
      </c>
    </row>
    <row r="4" customFormat="false" ht="30" hidden="false" customHeight="false" outlineLevel="0" collapsed="false">
      <c r="B4" s="38" t="n">
        <v>1</v>
      </c>
      <c r="C4" s="39" t="s">
        <v>29</v>
      </c>
      <c r="D4" s="40" t="n">
        <v>1262.5</v>
      </c>
      <c r="E4" s="40" t="n">
        <v>1326715.81</v>
      </c>
    </row>
    <row r="5" customFormat="false" ht="15" hidden="false" customHeight="false" outlineLevel="0" collapsed="false">
      <c r="B5" s="37" t="s">
        <v>30</v>
      </c>
      <c r="C5" s="37"/>
      <c r="D5" s="37"/>
      <c r="E5" s="41" t="n">
        <f aca="false">SUM(E4:E4)</f>
        <v>1326715.81</v>
      </c>
    </row>
  </sheetData>
  <mergeCells count="2">
    <mergeCell ref="B2:E2"/>
    <mergeCell ref="B5:D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MJ23"/>
  <sheetViews>
    <sheetView showFormulas="false" showGridLines="false" showRowColHeaders="true" showZeros="true" rightToLeft="false" tabSelected="true" showOutlineSymbols="true" defaultGridColor="true" view="normal" topLeftCell="M1" colorId="64" zoomScale="100" zoomScaleNormal="100" zoomScalePageLayoutView="100" workbookViewId="0">
      <selection pane="topLeft" activeCell="U12" activeCellId="0" sqref="U12"/>
    </sheetView>
  </sheetViews>
  <sheetFormatPr defaultColWidth="9.14453125" defaultRowHeight="13.8" zeroHeight="false" outlineLevelRow="0" outlineLevelCol="0"/>
  <cols>
    <col collapsed="false" customWidth="true" hidden="false" outlineLevel="0" max="1" min="1" style="42" width="4.14"/>
    <col collapsed="false" customWidth="true" hidden="false" outlineLevel="0" max="2" min="2" style="42" width="11.43"/>
    <col collapsed="false" customWidth="true" hidden="false" outlineLevel="0" max="3" min="3" style="42" width="17.85"/>
    <col collapsed="false" customWidth="true" hidden="false" outlineLevel="0" max="4" min="4" style="42" width="19.14"/>
    <col collapsed="false" customWidth="true" hidden="false" outlineLevel="0" max="5" min="5" style="42" width="17.45"/>
    <col collapsed="false" customWidth="true" hidden="false" outlineLevel="0" max="6" min="6" style="42" width="16.46"/>
    <col collapsed="false" customWidth="true" hidden="false" outlineLevel="0" max="7" min="7" style="42" width="14.92"/>
    <col collapsed="false" customWidth="true" hidden="false" outlineLevel="0" max="8" min="8" style="42" width="16.79"/>
    <col collapsed="false" customWidth="true" hidden="false" outlineLevel="0" max="9" min="9" style="42" width="17.45"/>
    <col collapsed="false" customWidth="true" hidden="false" outlineLevel="0" max="10" min="10" style="42" width="16.46"/>
    <col collapsed="false" customWidth="true" hidden="false" outlineLevel="0" max="11" min="11" style="42" width="14.92"/>
    <col collapsed="false" customWidth="true" hidden="false" outlineLevel="0" max="12" min="12" style="42" width="16.79"/>
    <col collapsed="false" customWidth="true" hidden="false" outlineLevel="0" max="13" min="13" style="42" width="17.45"/>
    <col collapsed="false" customWidth="true" hidden="false" outlineLevel="0" max="14" min="14" style="42" width="16.46"/>
    <col collapsed="false" customWidth="true" hidden="false" outlineLevel="0" max="15" min="15" style="42" width="14.92"/>
    <col collapsed="false" customWidth="true" hidden="false" outlineLevel="0" max="16" min="16" style="42" width="16.79"/>
    <col collapsed="false" customWidth="true" hidden="false" outlineLevel="0" max="17" min="17" style="42" width="17.45"/>
    <col collapsed="false" customWidth="true" hidden="false" outlineLevel="0" max="18" min="18" style="42" width="16.46"/>
    <col collapsed="false" customWidth="true" hidden="false" outlineLevel="0" max="19" min="19" style="42" width="14.92"/>
    <col collapsed="false" customWidth="true" hidden="false" outlineLevel="0" max="20" min="20" style="42" width="16.79"/>
    <col collapsed="false" customWidth="false" hidden="false" outlineLevel="0" max="1023" min="21" style="42" width="9.14"/>
  </cols>
  <sheetData>
    <row r="1" s="43" customFormat="true" ht="13.8" hidden="false" customHeight="false" outlineLevel="0" collapsed="false">
      <c r="AMJ1" s="0"/>
    </row>
    <row r="2" s="43" customFormat="true" ht="13.8" hidden="false" customHeight="false" outlineLevel="0" collapsed="false">
      <c r="AMJ2" s="0"/>
    </row>
    <row r="5" customFormat="false" ht="13.8" hidden="false" customHeight="false" outlineLevel="0" collapsed="false">
      <c r="B5" s="36" t="str">
        <f aca="false">'Resumo do Contrato'!B3</f>
        <v>CONTRATO 18.2020.RER.IPR</v>
      </c>
      <c r="C5" s="36"/>
      <c r="D5" s="36"/>
      <c r="E5" s="44" t="s">
        <v>31</v>
      </c>
      <c r="F5" s="44"/>
      <c r="G5" s="44"/>
      <c r="H5" s="44"/>
      <c r="I5" s="45" t="s">
        <v>32</v>
      </c>
      <c r="J5" s="45"/>
      <c r="K5" s="45"/>
      <c r="L5" s="45"/>
      <c r="M5" s="44" t="s">
        <v>33</v>
      </c>
      <c r="N5" s="44"/>
      <c r="O5" s="44"/>
      <c r="P5" s="44"/>
      <c r="Q5" s="44" t="s">
        <v>34</v>
      </c>
      <c r="R5" s="44"/>
      <c r="S5" s="44"/>
      <c r="T5" s="44"/>
    </row>
    <row r="6" customFormat="false" ht="13.8" hidden="false" customHeight="false" outlineLevel="0" collapsed="false">
      <c r="B6" s="46" t="str">
        <f aca="false">'Resumo do Contrato'!D4</f>
        <v>11/12/2020 a 07/09/2021</v>
      </c>
      <c r="C6" s="46"/>
      <c r="D6" s="46"/>
      <c r="E6" s="47"/>
      <c r="F6" s="47"/>
      <c r="G6" s="47"/>
      <c r="H6" s="48"/>
      <c r="I6" s="45" t="s">
        <v>35</v>
      </c>
      <c r="J6" s="45"/>
      <c r="K6" s="45"/>
      <c r="L6" s="45"/>
      <c r="M6" s="44"/>
      <c r="N6" s="44"/>
      <c r="O6" s="44"/>
      <c r="P6" s="44"/>
      <c r="Q6" s="44"/>
      <c r="R6" s="44"/>
      <c r="S6" s="44"/>
      <c r="T6" s="44"/>
    </row>
    <row r="7" customFormat="false" ht="13.8" hidden="false" customHeight="false" outlineLevel="0" collapsed="false">
      <c r="B7" s="36"/>
      <c r="C7" s="36"/>
      <c r="D7" s="36"/>
      <c r="E7" s="47"/>
      <c r="F7" s="47"/>
      <c r="G7" s="47"/>
      <c r="H7" s="48"/>
      <c r="I7" s="49" t="s">
        <v>36</v>
      </c>
      <c r="J7" s="49"/>
      <c r="K7" s="49"/>
      <c r="L7" s="49"/>
      <c r="M7" s="50"/>
      <c r="N7" s="50"/>
      <c r="O7" s="50"/>
      <c r="P7" s="50"/>
      <c r="Q7" s="50"/>
      <c r="R7" s="50"/>
      <c r="S7" s="50"/>
      <c r="T7" s="50"/>
    </row>
    <row r="8" s="51" customFormat="true" ht="14.9" hidden="false" customHeight="false" outlineLevel="0" collapsed="false">
      <c r="B8" s="52"/>
      <c r="C8" s="53" t="s">
        <v>4</v>
      </c>
      <c r="D8" s="53" t="s">
        <v>3</v>
      </c>
      <c r="E8" s="54" t="s">
        <v>37</v>
      </c>
      <c r="F8" s="54" t="s">
        <v>38</v>
      </c>
      <c r="G8" s="54" t="s">
        <v>39</v>
      </c>
      <c r="H8" s="55" t="s">
        <v>40</v>
      </c>
      <c r="I8" s="54" t="s">
        <v>37</v>
      </c>
      <c r="J8" s="54" t="s">
        <v>38</v>
      </c>
      <c r="K8" s="54" t="s">
        <v>39</v>
      </c>
      <c r="L8" s="55" t="s">
        <v>40</v>
      </c>
      <c r="M8" s="54" t="s">
        <v>37</v>
      </c>
      <c r="N8" s="54" t="s">
        <v>38</v>
      </c>
      <c r="O8" s="54" t="s">
        <v>39</v>
      </c>
      <c r="P8" s="55" t="s">
        <v>40</v>
      </c>
      <c r="Q8" s="54" t="s">
        <v>37</v>
      </c>
      <c r="R8" s="54" t="s">
        <v>38</v>
      </c>
      <c r="S8" s="54" t="s">
        <v>39</v>
      </c>
      <c r="T8" s="55" t="s">
        <v>40</v>
      </c>
      <c r="AMJ8" s="0"/>
    </row>
    <row r="9" customFormat="false" ht="13.8" hidden="false" customHeight="false" outlineLevel="0" collapsed="false">
      <c r="B9" s="52"/>
      <c r="C9" s="56" t="n">
        <f aca="false">D9/12</f>
        <v>110559.650833333</v>
      </c>
      <c r="D9" s="57" t="n">
        <v>1326715.81</v>
      </c>
      <c r="E9" s="58" t="n">
        <v>1611603.8</v>
      </c>
      <c r="F9" s="58" t="n">
        <f aca="false">E9-D9</f>
        <v>284887.99</v>
      </c>
      <c r="G9" s="58" t="n">
        <v>284887.99</v>
      </c>
      <c r="H9" s="58" t="n">
        <f aca="false">G9+D9</f>
        <v>1611603.8</v>
      </c>
      <c r="I9" s="58" t="n">
        <v>1611603.8</v>
      </c>
      <c r="J9" s="58" t="n">
        <f aca="false">I9-H9</f>
        <v>0</v>
      </c>
      <c r="K9" s="58" t="n">
        <v>0</v>
      </c>
      <c r="L9" s="58" t="n">
        <f aca="false">K9+H9</f>
        <v>1611603.8</v>
      </c>
      <c r="M9" s="58" t="n">
        <v>1551096.21</v>
      </c>
      <c r="N9" s="58" t="n">
        <f aca="false">M9-I9</f>
        <v>-60507.5900000001</v>
      </c>
      <c r="O9" s="58" t="n">
        <f aca="false">N9</f>
        <v>-60507.5900000001</v>
      </c>
      <c r="P9" s="58" t="n">
        <f aca="false">O9+L9</f>
        <v>1551096.21</v>
      </c>
      <c r="Q9" s="58" t="n">
        <v>1871031.42</v>
      </c>
      <c r="R9" s="58" t="n">
        <f aca="false">Q9-M9</f>
        <v>319935.21</v>
      </c>
      <c r="S9" s="58" t="n">
        <f aca="false">R9</f>
        <v>319935.21</v>
      </c>
      <c r="T9" s="58" t="n">
        <f aca="false">S9+P9</f>
        <v>1871031.42</v>
      </c>
    </row>
    <row r="10" customFormat="false" ht="13.8" hidden="false" customHeight="false" outlineLevel="0" collapsed="false">
      <c r="B10" s="59" t="s">
        <v>41</v>
      </c>
      <c r="C10" s="59"/>
      <c r="D10" s="60"/>
      <c r="E10" s="61" t="s">
        <v>41</v>
      </c>
      <c r="F10" s="61"/>
      <c r="G10" s="58"/>
      <c r="H10" s="58"/>
      <c r="I10" s="61" t="s">
        <v>41</v>
      </c>
      <c r="J10" s="61"/>
      <c r="K10" s="58"/>
      <c r="L10" s="58"/>
      <c r="M10" s="61" t="s">
        <v>41</v>
      </c>
      <c r="N10" s="61"/>
      <c r="O10" s="58"/>
      <c r="P10" s="58"/>
      <c r="Q10" s="61" t="s">
        <v>41</v>
      </c>
      <c r="R10" s="61"/>
      <c r="S10" s="58"/>
      <c r="T10" s="58"/>
    </row>
    <row r="11" s="62" customFormat="true" ht="14.9" hidden="false" customHeight="false" outlineLevel="0" collapsed="false">
      <c r="B11" s="63" t="s">
        <v>42</v>
      </c>
      <c r="C11" s="64" t="s">
        <v>43</v>
      </c>
      <c r="D11" s="65"/>
      <c r="E11" s="66" t="s">
        <v>44</v>
      </c>
      <c r="F11" s="67" t="n">
        <v>1611603.8</v>
      </c>
      <c r="G11" s="67"/>
      <c r="H11" s="67"/>
      <c r="I11" s="66" t="s">
        <v>44</v>
      </c>
      <c r="J11" s="67" t="n">
        <v>1611603.8</v>
      </c>
      <c r="K11" s="67"/>
      <c r="L11" s="67"/>
      <c r="M11" s="66" t="s">
        <v>44</v>
      </c>
      <c r="N11" s="67" t="n">
        <v>1551096.21</v>
      </c>
      <c r="O11" s="67"/>
      <c r="P11" s="67"/>
      <c r="Q11" s="66" t="s">
        <v>44</v>
      </c>
      <c r="R11" s="67" t="n">
        <v>1871031.42</v>
      </c>
      <c r="S11" s="67"/>
      <c r="T11" s="67"/>
      <c r="AMJ11" s="0"/>
    </row>
    <row r="12" customFormat="false" ht="13.8" hidden="false" customHeight="false" outlineLevel="0" collapsed="false">
      <c r="B12" s="68" t="s">
        <v>45</v>
      </c>
      <c r="C12" s="57" t="n">
        <v>1326715.81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customFormat="false" ht="13.8" hidden="false" customHeight="false" outlineLevel="0" collapsed="false">
      <c r="B13" s="68"/>
      <c r="C13" s="57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</row>
    <row r="14" customFormat="false" ht="13.8" hidden="false" customHeight="false" outlineLevel="0" collapsed="false">
      <c r="B14" s="68"/>
      <c r="C14" s="57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</row>
    <row r="15" customFormat="false" ht="13.8" hidden="false" customHeight="false" outlineLevel="0" collapsed="false">
      <c r="B15" s="68"/>
      <c r="C15" s="57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</row>
    <row r="16" customFormat="false" ht="13.8" hidden="false" customHeight="false" outlineLevel="0" collapsed="false">
      <c r="B16" s="68"/>
      <c r="C16" s="57"/>
      <c r="E16" s="58"/>
      <c r="F16" s="69"/>
      <c r="G16" s="58"/>
      <c r="H16" s="58"/>
      <c r="I16" s="58"/>
      <c r="J16" s="69"/>
      <c r="K16" s="58"/>
      <c r="L16" s="58"/>
      <c r="M16" s="58"/>
      <c r="N16" s="69"/>
      <c r="O16" s="58"/>
      <c r="P16" s="58"/>
      <c r="Q16" s="58"/>
      <c r="R16" s="69"/>
      <c r="S16" s="58"/>
      <c r="T16" s="58"/>
    </row>
    <row r="17" customFormat="false" ht="13.8" hidden="false" customHeight="false" outlineLevel="0" collapsed="false">
      <c r="B17" s="68"/>
      <c r="C17" s="57"/>
      <c r="E17" s="69"/>
      <c r="F17" s="69"/>
      <c r="G17" s="58"/>
      <c r="H17" s="58"/>
      <c r="I17" s="69"/>
      <c r="J17" s="69"/>
      <c r="K17" s="58"/>
      <c r="L17" s="58"/>
      <c r="M17" s="69"/>
      <c r="N17" s="69"/>
      <c r="O17" s="58"/>
      <c r="P17" s="58"/>
      <c r="Q17" s="69"/>
      <c r="R17" s="69"/>
      <c r="S17" s="58"/>
      <c r="T17" s="58"/>
    </row>
    <row r="18" customFormat="false" ht="13.8" hidden="false" customHeight="false" outlineLevel="0" collapsed="false">
      <c r="B18" s="68"/>
      <c r="C18" s="57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</row>
    <row r="19" customFormat="false" ht="13.8" hidden="false" customHeight="false" outlineLevel="0" collapsed="false">
      <c r="B19" s="68"/>
      <c r="C19" s="57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</row>
    <row r="20" customFormat="false" ht="13.8" hidden="false" customHeight="false" outlineLevel="0" collapsed="false">
      <c r="B20" s="68"/>
      <c r="C20" s="57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</row>
    <row r="21" customFormat="false" ht="13.8" hidden="false" customHeight="false" outlineLevel="0" collapsed="false">
      <c r="B21" s="68"/>
      <c r="C21" s="57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</row>
    <row r="22" customFormat="false" ht="13.8" hidden="false" customHeight="false" outlineLevel="0" collapsed="false">
      <c r="B22" s="68"/>
      <c r="C22" s="57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</row>
    <row r="23" customFormat="false" ht="13.8" hidden="false" customHeight="false" outlineLevel="0" collapsed="false">
      <c r="B23" s="68"/>
      <c r="C23" s="57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</row>
  </sheetData>
  <mergeCells count="19">
    <mergeCell ref="B5:D5"/>
    <mergeCell ref="E5:H5"/>
    <mergeCell ref="I5:L5"/>
    <mergeCell ref="M5:P5"/>
    <mergeCell ref="Q5:T5"/>
    <mergeCell ref="B6:D6"/>
    <mergeCell ref="I6:L6"/>
    <mergeCell ref="M6:P6"/>
    <mergeCell ref="Q6:T6"/>
    <mergeCell ref="B7:D7"/>
    <mergeCell ref="I7:L7"/>
    <mergeCell ref="M7:P7"/>
    <mergeCell ref="Q7:T7"/>
    <mergeCell ref="B8:B9"/>
    <mergeCell ref="B10:C10"/>
    <mergeCell ref="E10:F10"/>
    <mergeCell ref="I10:J10"/>
    <mergeCell ref="M10:N10"/>
    <mergeCell ref="Q10:R1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  <dc:description/>
  <dc:language>pt-BR</dc:language>
  <cp:lastModifiedBy/>
  <dcterms:modified xsi:type="dcterms:W3CDTF">2021-10-04T09:10:05Z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