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ise.caldas\Desktop\"/>
    </mc:Choice>
  </mc:AlternateContent>
  <xr:revisionPtr revIDLastSave="0" documentId="13_ncr:1_{660248E7-5A19-4C2B-B10B-E9FE5896B646}" xr6:coauthVersionLast="36" xr6:coauthVersionMax="45" xr10:uidLastSave="{00000000-0000-0000-0000-000000000000}"/>
  <bookViews>
    <workbookView xWindow="0" yWindow="0" windowWidth="25200" windowHeight="1044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</workbook>
</file>

<file path=xl/calcChain.xml><?xml version="1.0" encoding="utf-8"?>
<calcChain xmlns="http://schemas.openxmlformats.org/spreadsheetml/2006/main">
  <c r="P9" i="3" l="1"/>
  <c r="K9" i="3"/>
  <c r="M9" i="3" s="1"/>
  <c r="N9" i="3" s="1"/>
  <c r="Q9" i="3" s="1"/>
  <c r="R9" i="3" l="1"/>
  <c r="S9" i="3" s="1"/>
  <c r="L9" i="3"/>
  <c r="D9" i="3"/>
  <c r="F9" i="3" s="1"/>
  <c r="H9" i="3" s="1"/>
  <c r="I9" i="3" l="1"/>
  <c r="G4" i="4" l="1"/>
  <c r="G5" i="4" s="1"/>
  <c r="G9" i="3" l="1"/>
  <c r="B2" i="4"/>
  <c r="J143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<sst xmlns="http://schemas.openxmlformats.org/spreadsheetml/2006/main" count="73" uniqueCount="45">
  <si>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</si>
  <si>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</si>
  <si>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</si>
  <si>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</si>
  <si>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</si>
  <si>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</si>
  <si>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</si>
  <si>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</si>
  <si>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</si>
  <si>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</si>
  <si>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</si>
  <si>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</si>
  <si>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</si>
  <si>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</si>
  <si>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</si>
  <si>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</si>
  <si>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</si>
  <si>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</si>
  <si>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</si>
  <si>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</si>
  <si>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</si>
  <si>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</si>
  <si>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Global</t>
  </si>
  <si>
    <t>1º</t>
  </si>
  <si>
    <t>Parcela nº</t>
  </si>
  <si>
    <t>Valor Parcela</t>
  </si>
  <si>
    <t>Portaria Nomeação Fiscal</t>
  </si>
  <si>
    <t xml:space="preserve">DESCRIÇÃO </t>
  </si>
  <si>
    <t>2ª</t>
  </si>
  <si>
    <t>ADITIVO 01/2020 - PRORROGAÇÃO</t>
  </si>
  <si>
    <t>CONTRATO 028.2019.GVR</t>
  </si>
  <si>
    <t>20/05/2019 a 19/05/2020</t>
  </si>
  <si>
    <t>20/05/2020 a 19/05/2021</t>
  </si>
  <si>
    <t>23212.000510/2019-13</t>
  </si>
  <si>
    <t>23212.000102/2020-97</t>
  </si>
  <si>
    <t>Contratação de serviços especializados que utilizam tecnologia da informação para administração e controle das frotas de veículos, gerenciamento, controle e manutenção preventiva e corretiva e fornecimento de peças por meio de rede credenciada para o CAMPUS GOVERNADOR VALADARES​</t>
  </si>
  <si>
    <t>Nomeação de Fiscal: Wilson e Natali</t>
  </si>
  <si>
    <t>ADITIVO 02/2021 - PRORROGAÇÃO</t>
  </si>
  <si>
    <t>ADITIVO 03/2022 - PRORROGAÇÃO</t>
  </si>
  <si>
    <t>20/05/2021 a 19/05/2022</t>
  </si>
  <si>
    <t>20/05/2022 a 19/05/2023</t>
  </si>
  <si>
    <t>23212.000224/2022-45</t>
  </si>
  <si>
    <t>23212.000239/2021-22</t>
  </si>
  <si>
    <t>3ª</t>
  </si>
  <si>
    <t>4ª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</si>
</sst>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44" fontId="0" fillId="4" borderId="0" xfId="1" applyNumberFormat="1" applyFont="1" applyFill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H7" sqref="H7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35.140625" style="1" bestFit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30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67"/>
      <c r="J3" s="67"/>
    </row>
    <row r="4" spans="2:10" x14ac:dyDescent="0.25">
      <c r="B4" s="22" t="s">
        <v>3</v>
      </c>
      <c r="C4" s="19"/>
      <c r="D4" s="23" t="s">
        <v>31</v>
      </c>
      <c r="E4" s="19">
        <v>41221.17</v>
      </c>
      <c r="F4" s="20"/>
      <c r="G4" s="21"/>
      <c r="H4" s="57" t="s">
        <v>33</v>
      </c>
      <c r="I4" s="5"/>
    </row>
    <row r="5" spans="2:10" x14ac:dyDescent="0.25">
      <c r="B5" s="60" t="s">
        <v>26</v>
      </c>
      <c r="C5" s="19" t="s">
        <v>36</v>
      </c>
      <c r="D5" s="23">
        <v>43620</v>
      </c>
      <c r="E5" s="19"/>
      <c r="F5" s="20"/>
      <c r="G5" s="21"/>
      <c r="H5" s="23"/>
      <c r="I5" s="5"/>
    </row>
    <row r="6" spans="2:10" x14ac:dyDescent="0.25">
      <c r="B6" s="60" t="s">
        <v>29</v>
      </c>
      <c r="C6" s="19"/>
      <c r="D6" s="23" t="s">
        <v>32</v>
      </c>
      <c r="E6" s="19">
        <v>41221.17</v>
      </c>
      <c r="F6" s="20"/>
      <c r="G6" s="21"/>
      <c r="H6" s="23" t="s">
        <v>34</v>
      </c>
      <c r="I6" s="5"/>
    </row>
    <row r="7" spans="2:10" x14ac:dyDescent="0.25">
      <c r="B7" s="60" t="s">
        <v>37</v>
      </c>
      <c r="C7" s="19"/>
      <c r="D7" s="23" t="s">
        <v>39</v>
      </c>
      <c r="E7" s="19">
        <v>41221.17</v>
      </c>
      <c r="F7" s="20"/>
      <c r="G7" s="21"/>
      <c r="H7" s="23" t="s">
        <v>42</v>
      </c>
      <c r="I7" s="5"/>
    </row>
    <row r="8" spans="2:10" x14ac:dyDescent="0.25">
      <c r="B8" s="60" t="s">
        <v>38</v>
      </c>
      <c r="C8" s="17"/>
      <c r="D8" s="23" t="s">
        <v>40</v>
      </c>
      <c r="E8" s="19">
        <v>41221.17</v>
      </c>
      <c r="F8" s="20"/>
      <c r="G8" s="21"/>
      <c r="H8" s="18" t="s">
        <v>41</v>
      </c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0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68" t="s">
        <v>10</v>
      </c>
      <c r="C28" s="69"/>
      <c r="D28" s="70"/>
      <c r="E28" s="26">
        <f>SUM(E4:E27)</f>
        <v>164884.68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3"/>
  <sheetViews>
    <sheetView showGridLines="0" zoomScale="110" zoomScaleNormal="110" workbookViewId="0">
      <selection activeCell="C22" sqref="C22"/>
    </sheetView>
  </sheetViews>
  <sheetFormatPr defaultRowHeight="15" x14ac:dyDescent="0.25"/>
  <cols>
    <col min="1" max="1" width="2.42578125" customWidth="1"/>
    <col min="3" max="3" width="54.5703125" bestFit="1" customWidth="1"/>
    <col min="5" max="5" width="13.28515625" bestFit="1" customWidth="1"/>
    <col min="6" max="6" width="16.28515625" bestFit="1" customWidth="1"/>
    <col min="7" max="7" width="14.42578125" bestFit="1" customWidth="1"/>
    <col min="8" max="8" width="19" style="55" customWidth="1"/>
    <col min="9" max="10" width="22.140625" bestFit="1" customWidth="1"/>
  </cols>
  <sheetData>
    <row r="2" spans="2:8" x14ac:dyDescent="0.25">
      <c r="B2" s="71" t="str">
        <f>'Resumo do Contrato'!B3</f>
        <v>CONTRATO 028.2019.GVR</v>
      </c>
      <c r="C2" s="71"/>
      <c r="D2" s="71"/>
      <c r="E2" s="71"/>
      <c r="F2" s="71"/>
      <c r="G2" s="71"/>
    </row>
    <row r="3" spans="2:8" x14ac:dyDescent="0.25">
      <c r="B3" s="56" t="s">
        <v>15</v>
      </c>
      <c r="C3" s="56" t="s">
        <v>27</v>
      </c>
      <c r="D3" s="56" t="s">
        <v>17</v>
      </c>
      <c r="E3" s="56" t="s">
        <v>18</v>
      </c>
      <c r="F3" s="56" t="s">
        <v>19</v>
      </c>
      <c r="G3" s="56" t="s">
        <v>20</v>
      </c>
    </row>
    <row r="4" spans="2:8" x14ac:dyDescent="0.25">
      <c r="B4" s="57">
        <v>1</v>
      </c>
      <c r="C4" s="57" t="s">
        <v>35</v>
      </c>
      <c r="D4" s="57" t="s">
        <v>21</v>
      </c>
      <c r="E4" s="57">
        <v>12</v>
      </c>
      <c r="F4" s="58">
        <v>3435.0974999999999</v>
      </c>
      <c r="G4" s="58">
        <f>E4*F4</f>
        <v>41221.17</v>
      </c>
    </row>
    <row r="5" spans="2:8" x14ac:dyDescent="0.25">
      <c r="B5" s="72" t="s">
        <v>16</v>
      </c>
      <c r="C5" s="72"/>
      <c r="D5" s="72"/>
      <c r="E5" s="72"/>
      <c r="F5" s="72"/>
      <c r="G5" s="59">
        <f>SUM(G4)</f>
        <v>41221.17</v>
      </c>
      <c r="H5"/>
    </row>
    <row r="6" spans="2:8" x14ac:dyDescent="0.25">
      <c r="G6" s="55"/>
    </row>
    <row r="10" spans="2:8" x14ac:dyDescent="0.25">
      <c r="E10" s="19"/>
    </row>
    <row r="143" spans="10:10" x14ac:dyDescent="0.25">
      <c r="J143" s="55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74"/>
  <sheetViews>
    <sheetView showGridLines="0" tabSelected="1" topLeftCell="C1" zoomScale="85" zoomScaleNormal="85" workbookViewId="0">
      <selection activeCell="J20" sqref="J2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16384" width="9.140625" style="33"/>
  </cols>
  <sheetData>
    <row r="1" spans="2:19" s="62" customFormat="1" x14ac:dyDescent="0.25">
      <c r="I1" s="63"/>
      <c r="N1" s="63"/>
      <c r="S1" s="63"/>
    </row>
    <row r="2" spans="2:19" s="62" customFormat="1" x14ac:dyDescent="0.25">
      <c r="I2" s="63"/>
      <c r="N2" s="63"/>
      <c r="S2" s="63"/>
    </row>
    <row r="3" spans="2:19" s="64" customFormat="1" x14ac:dyDescent="0.25"/>
    <row r="4" spans="2:19" s="64" customFormat="1" x14ac:dyDescent="0.25"/>
    <row r="5" spans="2:19" s="35" customFormat="1" x14ac:dyDescent="0.25">
      <c r="B5" s="71" t="str">
        <f>'Resumo do Contrato'!B3</f>
        <v>CONTRATO 028.2019.GVR</v>
      </c>
      <c r="C5" s="71"/>
      <c r="D5" s="71"/>
      <c r="E5" s="76" t="s">
        <v>29</v>
      </c>
      <c r="F5" s="76"/>
      <c r="G5" s="76"/>
      <c r="H5" s="76"/>
      <c r="I5" s="77" t="s">
        <v>6</v>
      </c>
      <c r="J5" s="76" t="s">
        <v>37</v>
      </c>
      <c r="K5" s="76"/>
      <c r="L5" s="76"/>
      <c r="M5" s="76"/>
      <c r="N5" s="77" t="s">
        <v>6</v>
      </c>
      <c r="O5" s="76" t="s">
        <v>38</v>
      </c>
      <c r="P5" s="76"/>
      <c r="Q5" s="76"/>
      <c r="R5" s="76"/>
      <c r="S5" s="77" t="s">
        <v>6</v>
      </c>
    </row>
    <row r="6" spans="2:19" s="35" customFormat="1" x14ac:dyDescent="0.25">
      <c r="B6" s="74" t="str">
        <f>'Resumo do Contrato'!D4</f>
        <v>20/05/2019 a 19/05/2020</v>
      </c>
      <c r="C6" s="74"/>
      <c r="D6" s="74"/>
      <c r="E6" s="76" t="s">
        <v>32</v>
      </c>
      <c r="F6" s="76"/>
      <c r="G6" s="76"/>
      <c r="H6" s="76"/>
      <c r="I6" s="77"/>
      <c r="J6" s="76" t="s">
        <v>39</v>
      </c>
      <c r="K6" s="76"/>
      <c r="L6" s="76"/>
      <c r="M6" s="76"/>
      <c r="N6" s="77"/>
      <c r="O6" s="76" t="s">
        <v>40</v>
      </c>
      <c r="P6" s="76"/>
      <c r="Q6" s="76"/>
      <c r="R6" s="76"/>
      <c r="S6" s="77"/>
    </row>
    <row r="7" spans="2:19" s="35" customFormat="1" x14ac:dyDescent="0.25">
      <c r="B7" s="71"/>
      <c r="C7" s="71"/>
      <c r="D7" s="71"/>
      <c r="E7" s="76"/>
      <c r="F7" s="76"/>
      <c r="G7" s="76"/>
      <c r="H7" s="76"/>
      <c r="I7" s="77"/>
      <c r="J7" s="76"/>
      <c r="K7" s="76"/>
      <c r="L7" s="76"/>
      <c r="M7" s="76"/>
      <c r="N7" s="77"/>
      <c r="O7" s="76"/>
      <c r="P7" s="76"/>
      <c r="Q7" s="76"/>
      <c r="R7" s="76"/>
      <c r="S7" s="77"/>
    </row>
    <row r="8" spans="2:19" s="36" customFormat="1" ht="30" x14ac:dyDescent="0.25">
      <c r="B8" s="75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77"/>
      <c r="J8" s="37" t="s">
        <v>11</v>
      </c>
      <c r="K8" s="37" t="s">
        <v>12</v>
      </c>
      <c r="L8" s="37" t="s">
        <v>22</v>
      </c>
      <c r="M8" s="38" t="s">
        <v>5</v>
      </c>
      <c r="N8" s="77"/>
      <c r="O8" s="37" t="s">
        <v>11</v>
      </c>
      <c r="P8" s="37" t="s">
        <v>12</v>
      </c>
      <c r="Q8" s="37" t="s">
        <v>22</v>
      </c>
      <c r="R8" s="38" t="s">
        <v>5</v>
      </c>
      <c r="S8" s="77"/>
    </row>
    <row r="9" spans="2:19" s="35" customFormat="1" x14ac:dyDescent="0.25">
      <c r="B9" s="75"/>
      <c r="C9" s="39">
        <v>3435.0974999999999</v>
      </c>
      <c r="D9" s="40">
        <f>C9*12</f>
        <v>41221.17</v>
      </c>
      <c r="E9" s="39">
        <v>3435.0974999999999</v>
      </c>
      <c r="F9" s="40">
        <f>D9</f>
        <v>41221.17</v>
      </c>
      <c r="G9" s="40" t="e">
        <f>F9-#REF!</f>
        <v>#REF!</v>
      </c>
      <c r="H9" s="40">
        <f>F9</f>
        <v>41221.17</v>
      </c>
      <c r="I9" s="41">
        <f>H9+D9</f>
        <v>82442.34</v>
      </c>
      <c r="J9" s="39">
        <v>3435.0974999999999</v>
      </c>
      <c r="K9" s="40">
        <f>H9</f>
        <v>41221.17</v>
      </c>
      <c r="L9" s="40" t="e">
        <f>K9-#REF!</f>
        <v>#REF!</v>
      </c>
      <c r="M9" s="40">
        <f>K9</f>
        <v>41221.17</v>
      </c>
      <c r="N9" s="41">
        <f>M9+I9</f>
        <v>123663.51</v>
      </c>
      <c r="O9" s="39">
        <v>3435.0974999999999</v>
      </c>
      <c r="P9" s="40">
        <f>K9</f>
        <v>41221.17</v>
      </c>
      <c r="Q9" s="40" t="e">
        <f>P9-#REF!</f>
        <v>#REF!</v>
      </c>
      <c r="R9" s="40">
        <f>P9</f>
        <v>41221.17</v>
      </c>
      <c r="S9" s="41">
        <f>R9+N9</f>
        <v>164884.68</v>
      </c>
    </row>
    <row r="10" spans="2:19" s="35" customFormat="1" x14ac:dyDescent="0.25">
      <c r="B10" s="73" t="s">
        <v>13</v>
      </c>
      <c r="C10" s="73"/>
      <c r="D10" s="42"/>
      <c r="E10" s="73" t="s">
        <v>13</v>
      </c>
      <c r="F10" s="73"/>
      <c r="G10" s="54"/>
      <c r="H10" s="43"/>
      <c r="I10" s="43"/>
      <c r="J10" s="73" t="s">
        <v>13</v>
      </c>
      <c r="K10" s="73"/>
      <c r="L10" s="66"/>
      <c r="M10" s="43"/>
      <c r="N10" s="43"/>
      <c r="O10" s="73" t="s">
        <v>13</v>
      </c>
      <c r="P10" s="73"/>
      <c r="Q10" s="66"/>
      <c r="R10" s="43"/>
      <c r="S10" s="43"/>
    </row>
    <row r="11" spans="2:19" s="44" customFormat="1" x14ac:dyDescent="0.25">
      <c r="B11" s="47" t="s">
        <v>24</v>
      </c>
      <c r="C11" s="45" t="s">
        <v>25</v>
      </c>
      <c r="D11" s="46"/>
      <c r="E11" s="47" t="s">
        <v>24</v>
      </c>
      <c r="F11" s="48" t="s">
        <v>14</v>
      </c>
      <c r="G11" s="48" t="s">
        <v>25</v>
      </c>
      <c r="H11" s="49"/>
      <c r="I11" s="43"/>
      <c r="J11" s="47" t="s">
        <v>24</v>
      </c>
      <c r="K11" s="48" t="s">
        <v>14</v>
      </c>
      <c r="L11" s="48" t="s">
        <v>25</v>
      </c>
      <c r="M11" s="49"/>
      <c r="N11" s="43"/>
      <c r="O11" s="47" t="s">
        <v>24</v>
      </c>
      <c r="P11" s="48" t="s">
        <v>14</v>
      </c>
      <c r="Q11" s="48" t="s">
        <v>25</v>
      </c>
      <c r="R11" s="49"/>
      <c r="S11" s="43"/>
    </row>
    <row r="12" spans="2:19" s="35" customFormat="1" x14ac:dyDescent="0.25">
      <c r="B12" s="50" t="s">
        <v>23</v>
      </c>
      <c r="C12" s="51">
        <v>41221.17</v>
      </c>
      <c r="E12" s="50" t="s">
        <v>28</v>
      </c>
      <c r="F12" s="52"/>
      <c r="G12" s="51">
        <v>41221.17</v>
      </c>
      <c r="H12" s="53"/>
      <c r="I12" s="43"/>
      <c r="J12" s="50" t="s">
        <v>43</v>
      </c>
      <c r="K12" s="52"/>
      <c r="L12" s="51">
        <v>41221.17</v>
      </c>
      <c r="M12" s="53"/>
      <c r="N12" s="43"/>
      <c r="O12" s="50" t="s">
        <v>44</v>
      </c>
      <c r="P12" s="52"/>
      <c r="Q12" s="51">
        <v>41221.17</v>
      </c>
      <c r="R12" s="53"/>
      <c r="S12" s="43"/>
    </row>
    <row r="13" spans="2:19" s="35" customFormat="1" x14ac:dyDescent="0.25">
      <c r="C13" s="61"/>
      <c r="D13" s="43"/>
    </row>
    <row r="14" spans="2:19" s="35" customFormat="1" x14ac:dyDescent="0.25">
      <c r="C14" s="61"/>
      <c r="D14" s="43"/>
    </row>
    <row r="15" spans="2:19" s="35" customFormat="1" x14ac:dyDescent="0.25">
      <c r="C15" s="53"/>
      <c r="D15" s="43"/>
    </row>
    <row r="16" spans="2:19" s="35" customFormat="1" x14ac:dyDescent="0.25">
      <c r="C16" s="53"/>
      <c r="D16" s="43"/>
      <c r="E16" s="35">
        <v>3</v>
      </c>
      <c r="J16" s="35">
        <v>3</v>
      </c>
      <c r="O16" s="35">
        <v>3</v>
      </c>
    </row>
    <row r="17" spans="3:15" s="35" customFormat="1" x14ac:dyDescent="0.25">
      <c r="C17" s="53"/>
      <c r="D17" s="43"/>
    </row>
    <row r="18" spans="3:15" s="35" customFormat="1" x14ac:dyDescent="0.25">
      <c r="C18" s="53"/>
      <c r="D18" s="43"/>
    </row>
    <row r="19" spans="3:15" s="35" customFormat="1" x14ac:dyDescent="0.25">
      <c r="C19" s="53"/>
      <c r="D19" s="43"/>
    </row>
    <row r="20" spans="3:15" s="35" customFormat="1" x14ac:dyDescent="0.25">
      <c r="C20" s="53"/>
      <c r="D20" s="43"/>
    </row>
    <row r="21" spans="3:15" s="35" customFormat="1" x14ac:dyDescent="0.25">
      <c r="C21" s="53"/>
      <c r="D21" s="43"/>
    </row>
    <row r="22" spans="3:15" s="35" customFormat="1" x14ac:dyDescent="0.25">
      <c r="C22" s="53"/>
      <c r="D22" s="43"/>
      <c r="E22" s="65"/>
      <c r="J22" s="65"/>
      <c r="O22" s="65"/>
    </row>
    <row r="23" spans="3:15" s="35" customFormat="1" x14ac:dyDescent="0.25">
      <c r="C23" s="53"/>
      <c r="D23" s="43"/>
      <c r="E23" s="65"/>
      <c r="J23" s="65"/>
      <c r="O23" s="65"/>
    </row>
    <row r="24" spans="3:15" s="35" customFormat="1" x14ac:dyDescent="0.25">
      <c r="C24" s="53"/>
      <c r="D24" s="43"/>
      <c r="E24" s="65"/>
      <c r="J24" s="65"/>
      <c r="O24" s="65"/>
    </row>
    <row r="25" spans="3:15" s="35" customFormat="1" x14ac:dyDescent="0.25">
      <c r="C25" s="53"/>
      <c r="D25" s="43"/>
    </row>
    <row r="26" spans="3:15" s="35" customFormat="1" x14ac:dyDescent="0.25">
      <c r="C26" s="53"/>
      <c r="D26" s="43"/>
    </row>
    <row r="27" spans="3:15" s="35" customFormat="1" x14ac:dyDescent="0.25">
      <c r="C27" s="53"/>
      <c r="D27" s="43"/>
    </row>
    <row r="28" spans="3:15" s="35" customFormat="1" x14ac:dyDescent="0.25">
      <c r="C28" s="53"/>
      <c r="D28" s="43"/>
    </row>
    <row r="29" spans="3:15" s="35" customFormat="1" x14ac:dyDescent="0.25">
      <c r="C29" s="53"/>
      <c r="D29" s="43"/>
    </row>
    <row r="30" spans="3:15" s="35" customFormat="1" x14ac:dyDescent="0.25">
      <c r="C30" s="53"/>
      <c r="D30" s="43"/>
    </row>
    <row r="31" spans="3:15" s="35" customFormat="1" x14ac:dyDescent="0.25">
      <c r="C31" s="53"/>
      <c r="D31" s="43"/>
    </row>
    <row r="32" spans="3:15" s="35" customFormat="1" x14ac:dyDescent="0.25">
      <c r="C32" s="53"/>
      <c r="D32" s="43"/>
    </row>
    <row r="33" spans="3:4" s="35" customFormat="1" x14ac:dyDescent="0.25">
      <c r="C33" s="53"/>
      <c r="D33" s="43"/>
    </row>
    <row r="34" spans="3:4" s="35" customFormat="1" x14ac:dyDescent="0.25">
      <c r="C34" s="53"/>
      <c r="D34" s="43"/>
    </row>
    <row r="35" spans="3:4" s="35" customFormat="1" x14ac:dyDescent="0.25">
      <c r="C35" s="53"/>
      <c r="D35" s="43"/>
    </row>
    <row r="36" spans="3:4" s="35" customFormat="1" x14ac:dyDescent="0.25">
      <c r="C36" s="53"/>
      <c r="D36" s="43"/>
    </row>
    <row r="37" spans="3:4" s="35" customFormat="1" x14ac:dyDescent="0.25">
      <c r="C37" s="53"/>
      <c r="D37" s="43"/>
    </row>
    <row r="38" spans="3:4" s="35" customFormat="1" x14ac:dyDescent="0.25">
      <c r="C38" s="53"/>
      <c r="D38" s="43"/>
    </row>
    <row r="39" spans="3:4" s="35" customFormat="1" x14ac:dyDescent="0.25">
      <c r="C39" s="53"/>
      <c r="D39" s="43"/>
    </row>
    <row r="40" spans="3:4" s="35" customFormat="1" x14ac:dyDescent="0.25">
      <c r="C40" s="53"/>
      <c r="D40" s="43"/>
    </row>
    <row r="41" spans="3:4" s="35" customFormat="1" x14ac:dyDescent="0.25">
      <c r="C41" s="53"/>
      <c r="D41" s="43"/>
    </row>
    <row r="42" spans="3:4" s="35" customFormat="1" x14ac:dyDescent="0.25">
      <c r="C42" s="53"/>
      <c r="D42" s="43"/>
    </row>
    <row r="43" spans="3:4" s="35" customFormat="1" x14ac:dyDescent="0.25">
      <c r="C43" s="53"/>
      <c r="D43" s="43"/>
    </row>
    <row r="44" spans="3:4" s="35" customFormat="1" x14ac:dyDescent="0.25">
      <c r="C44" s="53"/>
      <c r="D44" s="43"/>
    </row>
    <row r="45" spans="3:4" s="35" customFormat="1" x14ac:dyDescent="0.25">
      <c r="C45" s="53"/>
      <c r="D45" s="43"/>
    </row>
    <row r="46" spans="3:4" s="35" customFormat="1" x14ac:dyDescent="0.25">
      <c r="C46" s="53"/>
      <c r="D46" s="43"/>
    </row>
    <row r="47" spans="3:4" s="35" customFormat="1" x14ac:dyDescent="0.25">
      <c r="C47" s="53"/>
      <c r="D47" s="43"/>
    </row>
    <row r="48" spans="3:4" s="35" customFormat="1" x14ac:dyDescent="0.25">
      <c r="C48" s="53"/>
      <c r="D48" s="43"/>
    </row>
    <row r="49" spans="3:4" s="35" customFormat="1" x14ac:dyDescent="0.25">
      <c r="C49" s="53"/>
      <c r="D49" s="43"/>
    </row>
    <row r="50" spans="3:4" s="35" customFormat="1" x14ac:dyDescent="0.25">
      <c r="C50" s="53"/>
      <c r="D50" s="43"/>
    </row>
    <row r="51" spans="3:4" s="35" customFormat="1" x14ac:dyDescent="0.25">
      <c r="C51" s="53"/>
      <c r="D51" s="43"/>
    </row>
    <row r="52" spans="3:4" s="35" customFormat="1" x14ac:dyDescent="0.25">
      <c r="C52" s="53"/>
      <c r="D52" s="43"/>
    </row>
    <row r="53" spans="3:4" s="35" customFormat="1" x14ac:dyDescent="0.25">
      <c r="C53" s="53"/>
      <c r="D53" s="43"/>
    </row>
    <row r="54" spans="3:4" s="35" customFormat="1" x14ac:dyDescent="0.25">
      <c r="C54" s="53"/>
      <c r="D54" s="43"/>
    </row>
    <row r="55" spans="3:4" s="35" customFormat="1" x14ac:dyDescent="0.25">
      <c r="C55" s="53"/>
      <c r="D55" s="43"/>
    </row>
    <row r="56" spans="3:4" s="35" customFormat="1" x14ac:dyDescent="0.25">
      <c r="C56" s="53"/>
      <c r="D56" s="43"/>
    </row>
    <row r="57" spans="3:4" s="35" customFormat="1" x14ac:dyDescent="0.25">
      <c r="C57" s="53"/>
      <c r="D57" s="43"/>
    </row>
    <row r="58" spans="3:4" s="35" customFormat="1" x14ac:dyDescent="0.25">
      <c r="C58" s="53"/>
      <c r="D58" s="43"/>
    </row>
    <row r="59" spans="3:4" s="35" customFormat="1" x14ac:dyDescent="0.25">
      <c r="C59" s="53"/>
      <c r="D59" s="43"/>
    </row>
    <row r="60" spans="3:4" s="35" customFormat="1" x14ac:dyDescent="0.25">
      <c r="C60" s="53"/>
      <c r="D60" s="43"/>
    </row>
    <row r="61" spans="3:4" s="35" customFormat="1" x14ac:dyDescent="0.25">
      <c r="C61" s="53"/>
      <c r="D61" s="43"/>
    </row>
    <row r="62" spans="3:4" s="35" customFormat="1" x14ac:dyDescent="0.25">
      <c r="C62" s="53"/>
      <c r="D62" s="43"/>
    </row>
    <row r="63" spans="3:4" s="35" customFormat="1" x14ac:dyDescent="0.25">
      <c r="C63" s="53"/>
      <c r="D63" s="43"/>
    </row>
    <row r="64" spans="3:4" s="35" customFormat="1" x14ac:dyDescent="0.25">
      <c r="C64" s="53"/>
      <c r="D64" s="43"/>
    </row>
    <row r="65" spans="3:19" s="35" customFormat="1" x14ac:dyDescent="0.25">
      <c r="C65" s="53"/>
      <c r="D65" s="43"/>
    </row>
    <row r="66" spans="3:19" s="35" customFormat="1" x14ac:dyDescent="0.25">
      <c r="C66" s="53"/>
      <c r="D66" s="43"/>
    </row>
    <row r="67" spans="3:19" s="35" customFormat="1" x14ac:dyDescent="0.25">
      <c r="C67" s="53"/>
      <c r="D67" s="43"/>
    </row>
    <row r="68" spans="3:19" s="35" customFormat="1" x14ac:dyDescent="0.25">
      <c r="C68" s="53"/>
      <c r="D68" s="43"/>
    </row>
    <row r="69" spans="3:19" s="35" customFormat="1" x14ac:dyDescent="0.25">
      <c r="C69" s="53"/>
      <c r="D69" s="43"/>
    </row>
    <row r="70" spans="3:19" s="35" customFormat="1" x14ac:dyDescent="0.25">
      <c r="C70" s="53"/>
      <c r="D70" s="43"/>
    </row>
    <row r="71" spans="3:19" s="35" customFormat="1" x14ac:dyDescent="0.25">
      <c r="C71" s="53"/>
      <c r="D71" s="43"/>
    </row>
    <row r="72" spans="3:19" s="35" customFormat="1" x14ac:dyDescent="0.25">
      <c r="I72" s="43"/>
      <c r="N72" s="43"/>
      <c r="S72" s="43"/>
    </row>
    <row r="73" spans="3:19" x14ac:dyDescent="0.25">
      <c r="I73" s="43"/>
      <c r="N73" s="43"/>
      <c r="S73" s="43"/>
    </row>
    <row r="74" spans="3:19" x14ac:dyDescent="0.25">
      <c r="I74" s="43"/>
      <c r="N74" s="43"/>
      <c r="S74" s="43"/>
    </row>
  </sheetData>
  <mergeCells count="20"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E5:H5"/>
    <mergeCell ref="I5:I8"/>
    <mergeCell ref="E6:H6"/>
    <mergeCell ref="E7:H7"/>
    <mergeCell ref="E10:F10"/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 Christian Silva Caldas</cp:lastModifiedBy>
  <dcterms:created xsi:type="dcterms:W3CDTF">2018-03-05T11:36:05Z</dcterms:created>
  <dcterms:modified xsi:type="dcterms:W3CDTF">2022-03-28T11:32:54Z</dcterms:modified>
</cp:coreProperties>
</file>