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Resumo do Contrato" sheetId="2" r:id="rId1"/>
    <sheet name="Resumo por item" sheetId="4" r:id="rId2"/>
    <sheet name="Cronograma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2" i="3" l="1"/>
  <c r="AF12" i="3" s="1"/>
  <c r="AG9" i="3" s="1"/>
  <c r="AH9" i="3" s="1"/>
  <c r="AF9" i="3"/>
  <c r="AA9" i="3" l="1"/>
  <c r="Z12" i="3" s="1"/>
  <c r="AA12" i="3" s="1"/>
  <c r="AB9" i="3" s="1"/>
  <c r="AC9" i="3" s="1"/>
  <c r="W9" i="3"/>
  <c r="R9" i="3"/>
  <c r="Q12" i="3"/>
  <c r="P12" i="3"/>
  <c r="M9" i="3"/>
  <c r="G19" i="4"/>
  <c r="G20" i="4" s="1"/>
  <c r="V9" i="3" l="1"/>
  <c r="U12" i="3" s="1"/>
  <c r="V12" i="3" s="1"/>
  <c r="Q9" i="3"/>
  <c r="K12" i="3"/>
  <c r="L12" i="3" s="1"/>
  <c r="L9" i="3"/>
  <c r="G9" i="3"/>
  <c r="G14" i="4"/>
  <c r="G15" i="4" s="1"/>
  <c r="G9" i="4"/>
  <c r="G10" i="4" s="1"/>
  <c r="F3" i="3" l="1"/>
  <c r="I9" i="3"/>
  <c r="N9" i="3" l="1"/>
  <c r="G4" i="4"/>
  <c r="B2" i="4"/>
  <c r="S9" i="3" l="1"/>
  <c r="G5" i="4"/>
  <c r="X9" i="3" l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<sst xmlns="http://schemas.openxmlformats.org/spreadsheetml/2006/main" count="150" uniqueCount="61">
  <si>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</si>
  <si>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</si>
  <si>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</si>
  <si>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</si>
  <si>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</si>
  <si>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</si>
  <si>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</si>
  <si>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</si>
  <si>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</si>
  <si>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</si>
  <si>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</si>
  <si>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</si>
  <si>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</si>
  <si>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</si>
  <si>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</si>
  <si>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</si>
  <si>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</si>
  <si>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</si>
  <si>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</si>
  <si>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</si>
  <si>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</si>
  <si>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</si>
  <si>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</si>
  <si>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</si>
  <si>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</si>
  <si>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</si>
  <si>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</si>
  <si>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</si>
  <si>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</si>
  <si>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Valor inicial do Contrato - 17/04/2018</t>
  </si>
  <si>
    <t>23/04/2018 a 22/04/2019</t>
  </si>
  <si>
    <t>23/04/2019 a 22/04/2020</t>
  </si>
  <si>
    <t>23/04/2020 a 22/04/2021</t>
  </si>
  <si>
    <t>Reajuste</t>
  </si>
  <si>
    <t>unid</t>
  </si>
  <si>
    <t>ADITIVO 01/2019 - PRORROGAÇÃO</t>
  </si>
  <si>
    <t>CONTRATO 08.2018.RER</t>
  </si>
  <si>
    <t>23208.002342/2018-79</t>
  </si>
  <si>
    <t>Biblioteca virtual da ABNT</t>
  </si>
  <si>
    <t>Aditivo 01/2019 - 27/02/2019</t>
  </si>
  <si>
    <t>23208.000445/2019-87</t>
  </si>
  <si>
    <t>23208.000782/2019-74</t>
  </si>
  <si>
    <t>Apostilamento 01/2019 - 27/02/2019</t>
  </si>
  <si>
    <t>Aditivo 02/2020 - 17/02/2020</t>
  </si>
  <si>
    <t>23208.000549/2020-25</t>
  </si>
  <si>
    <t>Aditivo 03/2020 - 06/04/2020</t>
  </si>
  <si>
    <t>Acréscimo</t>
  </si>
  <si>
    <t>23208.001100/2020-84</t>
  </si>
  <si>
    <t>Apostilamento 01/2019 - Reajuste</t>
  </si>
  <si>
    <t>Aditivo 03/2020 - Acréscimo</t>
  </si>
  <si>
    <t>Aditivo 02/2020 - Prorrogação com desconto</t>
  </si>
  <si>
    <t>Aditivo 02/2020 - PRORROGAÇÃO</t>
  </si>
  <si>
    <t>Aditivo 04/2021 - 03/02/2021</t>
  </si>
  <si>
    <t>23208.000255/2021-84</t>
  </si>
  <si>
    <t>Aditivo 04/2021 - PRORROGAÇÃO</t>
  </si>
  <si>
    <t>23/04/2021 a 22/04/2022</t>
  </si>
  <si>
    <t>Aditivo 05/2022 - 04/03/2022</t>
  </si>
  <si>
    <t>23/04/2022 a 22/04/2023</t>
  </si>
  <si>
    <t>23208.000686/2022-21</t>
  </si>
  <si>
    <t>Aditivo 05/2021 - PRORROGAÇÃO</t>
  </si>
  <si>
    <t>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</si>
</sst>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0" fillId="6" borderId="1" xfId="0" applyNumberForma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5"/>
  <sheetViews>
    <sheetView showGridLines="0" tabSelected="1" workbookViewId="0">
      <selection activeCell="H15" sqref="H15"/>
    </sheetView>
  </sheetViews>
  <sheetFormatPr defaultColWidth="9.140625"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36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7"/>
      <c r="J3" s="67"/>
    </row>
    <row r="4" spans="2:10" ht="14.45" x14ac:dyDescent="0.3">
      <c r="B4" s="21" t="s">
        <v>29</v>
      </c>
      <c r="C4" s="18"/>
      <c r="D4" s="60" t="s">
        <v>30</v>
      </c>
      <c r="E4" s="61">
        <v>7500</v>
      </c>
      <c r="F4" s="19"/>
      <c r="G4" s="20"/>
      <c r="H4" s="60" t="s">
        <v>37</v>
      </c>
      <c r="I4" s="5"/>
    </row>
    <row r="5" spans="2:10" x14ac:dyDescent="0.25">
      <c r="B5" s="51" t="s">
        <v>39</v>
      </c>
      <c r="C5" s="18" t="s">
        <v>9</v>
      </c>
      <c r="D5" s="60" t="s">
        <v>31</v>
      </c>
      <c r="E5" s="61"/>
      <c r="F5" s="19"/>
      <c r="G5" s="20"/>
      <c r="H5" s="60" t="s">
        <v>40</v>
      </c>
      <c r="I5" s="5"/>
    </row>
    <row r="6" spans="2:10" ht="14.45" x14ac:dyDescent="0.3">
      <c r="B6" s="51" t="s">
        <v>42</v>
      </c>
      <c r="C6" s="18" t="s">
        <v>33</v>
      </c>
      <c r="D6" s="60" t="s">
        <v>25</v>
      </c>
      <c r="E6" s="61">
        <v>504.83</v>
      </c>
      <c r="F6" s="19"/>
      <c r="G6" s="20"/>
      <c r="H6" s="60" t="s">
        <v>41</v>
      </c>
      <c r="I6" s="5"/>
    </row>
    <row r="7" spans="2:10" x14ac:dyDescent="0.25">
      <c r="B7" s="51" t="s">
        <v>43</v>
      </c>
      <c r="C7" s="18" t="s">
        <v>9</v>
      </c>
      <c r="D7" s="60" t="s">
        <v>32</v>
      </c>
      <c r="E7" s="61">
        <v>-182.83</v>
      </c>
      <c r="F7" s="19"/>
      <c r="G7" s="20"/>
      <c r="H7" s="60" t="s">
        <v>44</v>
      </c>
      <c r="I7" s="5"/>
    </row>
    <row r="8" spans="2:10" x14ac:dyDescent="0.25">
      <c r="B8" s="21" t="s">
        <v>45</v>
      </c>
      <c r="C8" s="18" t="s">
        <v>46</v>
      </c>
      <c r="D8" s="60"/>
      <c r="E8" s="61">
        <v>1178</v>
      </c>
      <c r="F8" s="19">
        <v>0.151</v>
      </c>
      <c r="G8" s="20"/>
      <c r="H8" s="60" t="s">
        <v>47</v>
      </c>
      <c r="I8" s="5"/>
    </row>
    <row r="9" spans="2:10" x14ac:dyDescent="0.25">
      <c r="B9" s="21" t="s">
        <v>52</v>
      </c>
      <c r="C9" s="17" t="s">
        <v>9</v>
      </c>
      <c r="D9" s="62" t="s">
        <v>55</v>
      </c>
      <c r="E9" s="61"/>
      <c r="F9" s="19"/>
      <c r="G9" s="20"/>
      <c r="H9" s="62" t="s">
        <v>53</v>
      </c>
      <c r="I9" s="5"/>
    </row>
    <row r="10" spans="2:10" x14ac:dyDescent="0.25">
      <c r="B10" s="21" t="s">
        <v>56</v>
      </c>
      <c r="C10" s="17" t="s">
        <v>9</v>
      </c>
      <c r="D10" s="62" t="s">
        <v>57</v>
      </c>
      <c r="E10" s="61"/>
      <c r="F10" s="19"/>
      <c r="G10" s="20"/>
      <c r="H10" s="62" t="s">
        <v>58</v>
      </c>
      <c r="I10" s="5"/>
    </row>
    <row r="11" spans="2:10" ht="14.45" x14ac:dyDescent="0.3">
      <c r="B11" s="21"/>
      <c r="C11" s="17"/>
      <c r="D11" s="62"/>
      <c r="E11" s="61"/>
      <c r="F11" s="19"/>
      <c r="G11" s="20"/>
      <c r="H11" s="62"/>
      <c r="I11" s="5"/>
    </row>
    <row r="12" spans="2:10" ht="14.45" x14ac:dyDescent="0.3">
      <c r="B12" s="51"/>
      <c r="C12" s="17"/>
      <c r="D12" s="62"/>
      <c r="E12" s="61"/>
      <c r="F12" s="19"/>
      <c r="G12" s="20"/>
      <c r="H12" s="62"/>
      <c r="I12" s="5"/>
    </row>
    <row r="13" spans="2:10" ht="14.45" x14ac:dyDescent="0.3">
      <c r="B13" s="21"/>
      <c r="C13" s="18"/>
      <c r="D13" s="62"/>
      <c r="E13" s="61"/>
      <c r="F13" s="19"/>
      <c r="G13" s="20"/>
      <c r="H13" s="62"/>
      <c r="I13" s="5"/>
    </row>
    <row r="14" spans="2:10" ht="14.45" x14ac:dyDescent="0.3">
      <c r="B14" s="21"/>
      <c r="C14" s="18"/>
      <c r="D14" s="62"/>
      <c r="E14" s="61"/>
      <c r="F14" s="19"/>
      <c r="G14" s="20"/>
      <c r="H14" s="62"/>
      <c r="I14" s="5"/>
    </row>
    <row r="15" spans="2:10" ht="14.45" x14ac:dyDescent="0.3">
      <c r="B15" s="21"/>
      <c r="C15" s="18"/>
      <c r="D15" s="62"/>
      <c r="E15" s="61"/>
      <c r="F15" s="19"/>
      <c r="G15" s="20"/>
      <c r="H15" s="62"/>
      <c r="I15" s="5"/>
    </row>
    <row r="16" spans="2:10" ht="14.45" x14ac:dyDescent="0.3">
      <c r="B16" s="21"/>
      <c r="C16" s="18"/>
      <c r="D16" s="60"/>
      <c r="E16" s="61"/>
      <c r="F16" s="19"/>
      <c r="G16" s="20"/>
      <c r="H16" s="60"/>
      <c r="I16" s="5"/>
    </row>
    <row r="17" spans="2:10" ht="14.45" x14ac:dyDescent="0.3">
      <c r="B17" s="21"/>
      <c r="C17" s="18"/>
      <c r="D17" s="60"/>
      <c r="E17" s="61"/>
      <c r="F17" s="19"/>
      <c r="G17" s="20"/>
      <c r="H17" s="63"/>
      <c r="I17" s="5"/>
    </row>
    <row r="18" spans="2:10" ht="14.45" x14ac:dyDescent="0.3">
      <c r="B18" s="21"/>
      <c r="C18" s="18"/>
      <c r="D18" s="60"/>
      <c r="E18" s="61"/>
      <c r="F18" s="19"/>
      <c r="G18" s="20"/>
      <c r="H18" s="60"/>
      <c r="I18" s="5"/>
    </row>
    <row r="19" spans="2:10" ht="14.45" x14ac:dyDescent="0.3">
      <c r="B19" s="21"/>
      <c r="C19" s="18"/>
      <c r="D19" s="62"/>
      <c r="E19" s="61"/>
      <c r="F19" s="19"/>
      <c r="G19" s="20"/>
      <c r="H19" s="62"/>
      <c r="I19" s="5"/>
    </row>
    <row r="20" spans="2:10" ht="14.45" x14ac:dyDescent="0.3">
      <c r="B20" s="21"/>
      <c r="C20" s="18"/>
      <c r="D20" s="62"/>
      <c r="E20" s="61"/>
      <c r="F20" s="19"/>
      <c r="G20" s="20"/>
      <c r="H20" s="62"/>
      <c r="I20" s="5"/>
    </row>
    <row r="21" spans="2:10" ht="14.45" x14ac:dyDescent="0.3">
      <c r="B21" s="21"/>
      <c r="C21" s="18"/>
      <c r="D21" s="62"/>
      <c r="E21" s="61"/>
      <c r="F21" s="19"/>
      <c r="G21" s="20"/>
      <c r="H21" s="62"/>
      <c r="I21" s="5"/>
      <c r="J21" s="6"/>
    </row>
    <row r="22" spans="2:10" ht="14.45" x14ac:dyDescent="0.3">
      <c r="B22" s="21"/>
      <c r="C22" s="18"/>
      <c r="D22" s="62"/>
      <c r="E22" s="61"/>
      <c r="F22" s="19"/>
      <c r="G22" s="20"/>
      <c r="H22" s="62"/>
      <c r="I22" s="5"/>
      <c r="J22" s="6"/>
    </row>
    <row r="23" spans="2:10" ht="14.45" x14ac:dyDescent="0.3">
      <c r="B23" s="21"/>
      <c r="C23" s="18"/>
      <c r="D23" s="62"/>
      <c r="E23" s="61"/>
      <c r="F23" s="19"/>
      <c r="G23" s="20"/>
      <c r="H23" s="62"/>
      <c r="I23" s="5"/>
      <c r="J23" s="6"/>
    </row>
    <row r="24" spans="2:10" ht="14.45" x14ac:dyDescent="0.3">
      <c r="B24" s="21"/>
      <c r="C24" s="18"/>
      <c r="D24" s="62"/>
      <c r="E24" s="61"/>
      <c r="F24" s="19"/>
      <c r="G24" s="20"/>
      <c r="H24" s="62"/>
      <c r="I24" s="5"/>
      <c r="J24" s="6"/>
    </row>
    <row r="25" spans="2:10" ht="14.45" x14ac:dyDescent="0.3">
      <c r="B25" s="21"/>
      <c r="C25" s="18"/>
      <c r="D25" s="62"/>
      <c r="E25" s="61"/>
      <c r="F25" s="19"/>
      <c r="G25" s="20"/>
      <c r="H25" s="62"/>
      <c r="I25" s="5"/>
      <c r="J25" s="6"/>
    </row>
    <row r="26" spans="2:10" ht="14.45" x14ac:dyDescent="0.3">
      <c r="B26" s="21"/>
      <c r="C26" s="18"/>
      <c r="D26" s="62"/>
      <c r="E26" s="61"/>
      <c r="F26" s="19"/>
      <c r="G26" s="20"/>
      <c r="H26" s="62"/>
      <c r="I26" s="5"/>
      <c r="J26" s="6"/>
    </row>
    <row r="27" spans="2:10" ht="14.45" x14ac:dyDescent="0.3">
      <c r="B27" s="21"/>
      <c r="C27" s="18"/>
      <c r="D27" s="62"/>
      <c r="E27" s="61"/>
      <c r="F27" s="19"/>
      <c r="G27" s="20"/>
      <c r="H27" s="62"/>
      <c r="I27" s="5"/>
      <c r="J27" s="6"/>
    </row>
    <row r="28" spans="2:10" ht="14.45" x14ac:dyDescent="0.3">
      <c r="B28" s="16"/>
      <c r="C28" s="17"/>
      <c r="D28" s="62"/>
      <c r="E28" s="61"/>
      <c r="F28" s="19"/>
      <c r="G28" s="20"/>
      <c r="H28" s="62"/>
      <c r="I28" s="5"/>
      <c r="J28" s="6"/>
    </row>
    <row r="29" spans="2:10" ht="14.45" x14ac:dyDescent="0.3">
      <c r="B29" s="68" t="s">
        <v>10</v>
      </c>
      <c r="C29" s="69"/>
      <c r="D29" s="70"/>
      <c r="E29" s="23">
        <f>SUM(E4:E28)</f>
        <v>9000</v>
      </c>
      <c r="F29" s="24">
        <f>SUM(F4:F28)</f>
        <v>0.151</v>
      </c>
      <c r="G29" s="25">
        <f>SUM(G4:G28)</f>
        <v>0</v>
      </c>
      <c r="H29" s="22"/>
      <c r="I29" s="7"/>
    </row>
    <row r="30" spans="2:10" ht="14.45" x14ac:dyDescent="0.3">
      <c r="C30" s="8"/>
      <c r="E30" s="8"/>
      <c r="F30" s="9"/>
      <c r="G30" s="10"/>
    </row>
    <row r="31" spans="2:10" ht="14.45" x14ac:dyDescent="0.3">
      <c r="E31" s="8"/>
      <c r="F31" s="15"/>
    </row>
    <row r="32" spans="2:10" ht="14.45" x14ac:dyDescent="0.3">
      <c r="E32" s="14"/>
      <c r="F32" s="15"/>
      <c r="I32" s="11"/>
    </row>
    <row r="33" spans="5:6" ht="14.45" x14ac:dyDescent="0.3">
      <c r="E33" s="13"/>
      <c r="F33" s="15"/>
    </row>
    <row r="34" spans="5:6" ht="14.45" x14ac:dyDescent="0.3">
      <c r="E34" s="12"/>
      <c r="F34" s="15"/>
    </row>
    <row r="35" spans="5:6" ht="14.45" x14ac:dyDescent="0.3">
      <c r="F35" s="15"/>
    </row>
  </sheetData>
  <mergeCells count="2">
    <mergeCell ref="I3:J3"/>
    <mergeCell ref="B29:D29"/>
  </mergeCells>
  <conditionalFormatting sqref="C20:C22 C30:C1048576 C3:C18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9">
    <cfRule type="containsText" dxfId="7" priority="7" operator="containsText" text="acréscimo">
      <formula>NOT(ISERROR(SEARCH("acréscimo",C19)))</formula>
    </cfRule>
    <cfRule type="containsText" dxfId="6" priority="8" operator="containsText" text="supressão">
      <formula>NOT(ISERROR(SEARCH("supressão",C19)))</formula>
    </cfRule>
  </conditionalFormatting>
  <conditionalFormatting sqref="C23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24">
    <cfRule type="containsText" dxfId="3" priority="3" operator="containsText" text="acréscimo">
      <formula>NOT(ISERROR(SEARCH("acréscimo",C24)))</formula>
    </cfRule>
    <cfRule type="containsText" dxfId="2" priority="4" operator="containsText" text="supressão">
      <formula>NOT(ISERROR(SEARCH("supressão",C24)))</formula>
    </cfRule>
  </conditionalFormatting>
  <conditionalFormatting sqref="C25:C28">
    <cfRule type="containsText" dxfId="1" priority="1" operator="containsText" text="acréscimo">
      <formula>NOT(ISERROR(SEARCH("acréscimo",C25)))</formula>
    </cfRule>
    <cfRule type="containsText" dxfId="0" priority="2" operator="containsText" text="supressão">
      <formula>NOT(ISERROR(SEARCH("supressão",C25)))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showGridLines="0" zoomScale="110" zoomScaleNormal="110" workbookViewId="0">
      <selection activeCell="B20" sqref="B20:F20"/>
    </sheetView>
  </sheetViews>
  <sheetFormatPr defaultRowHeight="15" x14ac:dyDescent="0.25"/>
  <cols>
    <col min="1" max="1" width="2.42578125" customWidth="1"/>
    <col min="3" max="3" width="34.7109375" bestFit="1" customWidth="1"/>
    <col min="4" max="4" width="13.28515625" bestFit="1" customWidth="1"/>
    <col min="6" max="6" width="16.28515625" bestFit="1" customWidth="1"/>
    <col min="7" max="7" width="14.42578125" bestFit="1" customWidth="1"/>
    <col min="8" max="8" width="19" style="46" customWidth="1"/>
    <col min="9" max="10" width="22.140625" bestFit="1" customWidth="1"/>
  </cols>
  <sheetData>
    <row r="2" spans="2:7" ht="14.45" x14ac:dyDescent="0.3">
      <c r="B2" s="71" t="str">
        <f>'Resumo do Contrato'!B3</f>
        <v>CONTRATO 08.2018.RER</v>
      </c>
      <c r="C2" s="71"/>
      <c r="D2" s="71"/>
      <c r="E2" s="71"/>
      <c r="F2" s="71"/>
      <c r="G2" s="71"/>
    </row>
    <row r="3" spans="2:7" x14ac:dyDescent="0.25">
      <c r="B3" s="47" t="s">
        <v>15</v>
      </c>
      <c r="C3" s="47" t="s">
        <v>17</v>
      </c>
      <c r="D3" s="47" t="s">
        <v>18</v>
      </c>
      <c r="E3" s="47" t="s">
        <v>19</v>
      </c>
      <c r="F3" s="47" t="s">
        <v>20</v>
      </c>
      <c r="G3" s="47" t="s">
        <v>21</v>
      </c>
    </row>
    <row r="4" spans="2:7" ht="14.45" x14ac:dyDescent="0.3">
      <c r="B4" s="48">
        <v>1</v>
      </c>
      <c r="C4" s="48" t="s">
        <v>38</v>
      </c>
      <c r="D4" s="48" t="s">
        <v>34</v>
      </c>
      <c r="E4" s="48">
        <v>1</v>
      </c>
      <c r="F4" s="49">
        <v>7500</v>
      </c>
      <c r="G4" s="49">
        <f>E4*F4</f>
        <v>7500</v>
      </c>
    </row>
    <row r="5" spans="2:7" ht="14.45" x14ac:dyDescent="0.3">
      <c r="B5" s="72" t="s">
        <v>16</v>
      </c>
      <c r="C5" s="72"/>
      <c r="D5" s="72"/>
      <c r="E5" s="72"/>
      <c r="F5" s="72"/>
      <c r="G5" s="50">
        <f>SUM(G4:G4)</f>
        <v>7500</v>
      </c>
    </row>
    <row r="7" spans="2:7" ht="14.45" x14ac:dyDescent="0.3">
      <c r="B7" s="71" t="s">
        <v>48</v>
      </c>
      <c r="C7" s="71"/>
      <c r="D7" s="71"/>
      <c r="E7" s="71"/>
      <c r="F7" s="71"/>
      <c r="G7" s="71"/>
    </row>
    <row r="8" spans="2:7" x14ac:dyDescent="0.25">
      <c r="B8" s="57" t="s">
        <v>15</v>
      </c>
      <c r="C8" s="57" t="s">
        <v>17</v>
      </c>
      <c r="D8" s="57" t="s">
        <v>18</v>
      </c>
      <c r="E8" s="57" t="s">
        <v>19</v>
      </c>
      <c r="F8" s="57" t="s">
        <v>20</v>
      </c>
      <c r="G8" s="57" t="s">
        <v>21</v>
      </c>
    </row>
    <row r="9" spans="2:7" ht="14.45" x14ac:dyDescent="0.3">
      <c r="B9" s="48">
        <v>1</v>
      </c>
      <c r="C9" s="48" t="s">
        <v>38</v>
      </c>
      <c r="D9" s="48" t="s">
        <v>34</v>
      </c>
      <c r="E9" s="48">
        <v>1</v>
      </c>
      <c r="F9" s="49">
        <v>8004.83</v>
      </c>
      <c r="G9" s="49">
        <f>E9*F9</f>
        <v>8004.83</v>
      </c>
    </row>
    <row r="10" spans="2:7" ht="14.45" x14ac:dyDescent="0.3">
      <c r="B10" s="72" t="s">
        <v>16</v>
      </c>
      <c r="C10" s="72"/>
      <c r="D10" s="72"/>
      <c r="E10" s="72"/>
      <c r="F10" s="72"/>
      <c r="G10" s="50">
        <f>SUM(G9:G9)</f>
        <v>8004.83</v>
      </c>
    </row>
    <row r="12" spans="2:7" x14ac:dyDescent="0.25">
      <c r="B12" s="71" t="s">
        <v>50</v>
      </c>
      <c r="C12" s="71"/>
      <c r="D12" s="71"/>
      <c r="E12" s="71"/>
      <c r="F12" s="71"/>
      <c r="G12" s="71"/>
    </row>
    <row r="13" spans="2:7" x14ac:dyDescent="0.25">
      <c r="B13" s="57" t="s">
        <v>15</v>
      </c>
      <c r="C13" s="57" t="s">
        <v>17</v>
      </c>
      <c r="D13" s="57" t="s">
        <v>18</v>
      </c>
      <c r="E13" s="57" t="s">
        <v>19</v>
      </c>
      <c r="F13" s="57" t="s">
        <v>20</v>
      </c>
      <c r="G13" s="57" t="s">
        <v>21</v>
      </c>
    </row>
    <row r="14" spans="2:7" ht="14.45" x14ac:dyDescent="0.3">
      <c r="B14" s="48">
        <v>1</v>
      </c>
      <c r="C14" s="48" t="s">
        <v>38</v>
      </c>
      <c r="D14" s="48" t="s">
        <v>34</v>
      </c>
      <c r="E14" s="48">
        <v>1</v>
      </c>
      <c r="F14" s="49">
        <v>7822.95</v>
      </c>
      <c r="G14" s="49">
        <f>E14*F14</f>
        <v>7822.95</v>
      </c>
    </row>
    <row r="15" spans="2:7" ht="14.45" x14ac:dyDescent="0.3">
      <c r="B15" s="72" t="s">
        <v>16</v>
      </c>
      <c r="C15" s="72"/>
      <c r="D15" s="72"/>
      <c r="E15" s="72"/>
      <c r="F15" s="72"/>
      <c r="G15" s="50">
        <f>SUM(G14:G14)</f>
        <v>7822.95</v>
      </c>
    </row>
    <row r="17" spans="2:7" x14ac:dyDescent="0.25">
      <c r="B17" s="71" t="s">
        <v>49</v>
      </c>
      <c r="C17" s="71"/>
      <c r="D17" s="71"/>
      <c r="E17" s="71"/>
      <c r="F17" s="71"/>
      <c r="G17" s="71"/>
    </row>
    <row r="18" spans="2:7" x14ac:dyDescent="0.25">
      <c r="B18" s="59" t="s">
        <v>15</v>
      </c>
      <c r="C18" s="59" t="s">
        <v>17</v>
      </c>
      <c r="D18" s="59" t="s">
        <v>18</v>
      </c>
      <c r="E18" s="59" t="s">
        <v>19</v>
      </c>
      <c r="F18" s="59" t="s">
        <v>20</v>
      </c>
      <c r="G18" s="59" t="s">
        <v>21</v>
      </c>
    </row>
    <row r="19" spans="2:7" ht="14.45" x14ac:dyDescent="0.3">
      <c r="B19" s="48">
        <v>1</v>
      </c>
      <c r="C19" s="48" t="s">
        <v>38</v>
      </c>
      <c r="D19" s="48" t="s">
        <v>34</v>
      </c>
      <c r="E19" s="48">
        <v>1</v>
      </c>
      <c r="F19" s="49">
        <v>9000</v>
      </c>
      <c r="G19" s="49">
        <f>E19*F19</f>
        <v>9000</v>
      </c>
    </row>
    <row r="20" spans="2:7" ht="14.45" x14ac:dyDescent="0.3">
      <c r="B20" s="72" t="s">
        <v>16</v>
      </c>
      <c r="C20" s="72"/>
      <c r="D20" s="72"/>
      <c r="E20" s="72"/>
      <c r="F20" s="72"/>
      <c r="G20" s="50">
        <f>SUM(G19:G19)</f>
        <v>9000</v>
      </c>
    </row>
  </sheetData>
  <mergeCells count="8">
    <mergeCell ref="B17:G17"/>
    <mergeCell ref="B20:F20"/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workbookViewId="0">
      <selection activeCell="AE12" sqref="AE12:AE23"/>
    </sheetView>
  </sheetViews>
  <sheetFormatPr defaultColWidth="9.140625" defaultRowHeight="15" x14ac:dyDescent="0.25"/>
  <cols>
    <col min="1" max="1" width="4.140625" style="30" customWidth="1"/>
    <col min="2" max="2" width="10.85546875" style="30" bestFit="1" customWidth="1"/>
    <col min="3" max="3" width="12.42578125" style="30" bestFit="1" customWidth="1"/>
    <col min="4" max="4" width="11.85546875" style="30" bestFit="1" customWidth="1"/>
    <col min="5" max="5" width="10.85546875" style="30" bestFit="1" customWidth="1"/>
    <col min="6" max="6" width="11.85546875" style="30" bestFit="1" customWidth="1"/>
    <col min="7" max="7" width="14.85546875" style="30" bestFit="1" customWidth="1"/>
    <col min="8" max="8" width="14.140625" style="30" bestFit="1" customWidth="1"/>
    <col min="9" max="9" width="16.140625" style="31" bestFit="1" customWidth="1"/>
    <col min="10" max="10" width="10.85546875" style="30" bestFit="1" customWidth="1"/>
    <col min="11" max="11" width="11.85546875" style="30" bestFit="1" customWidth="1"/>
    <col min="12" max="12" width="12.42578125" style="30" bestFit="1" customWidth="1"/>
    <col min="13" max="13" width="10.28515625" style="30" bestFit="1" customWidth="1"/>
    <col min="14" max="14" width="16.140625" style="30" bestFit="1" customWidth="1"/>
    <col min="15" max="15" width="10.85546875" style="30" bestFit="1" customWidth="1"/>
    <col min="16" max="16" width="11.85546875" style="30" bestFit="1" customWidth="1"/>
    <col min="17" max="17" width="12.42578125" style="30" bestFit="1" customWidth="1"/>
    <col min="18" max="18" width="11.85546875" style="30" bestFit="1" customWidth="1"/>
    <col min="19" max="19" width="16.140625" style="30" bestFit="1" customWidth="1"/>
    <col min="20" max="20" width="10.85546875" style="30" bestFit="1" customWidth="1"/>
    <col min="21" max="21" width="11.85546875" style="30" bestFit="1" customWidth="1"/>
    <col min="22" max="22" width="12.42578125" style="30" bestFit="1" customWidth="1"/>
    <col min="23" max="23" width="11.85546875" style="30" bestFit="1" customWidth="1"/>
    <col min="24" max="24" width="16.140625" style="30" bestFit="1" customWidth="1"/>
    <col min="25" max="25" width="10.85546875" style="30" bestFit="1" customWidth="1"/>
    <col min="26" max="28" width="11.85546875" style="30" bestFit="1" customWidth="1"/>
    <col min="29" max="29" width="16.140625" style="30" bestFit="1" customWidth="1"/>
    <col min="30" max="30" width="9.140625" style="30"/>
    <col min="31" max="31" width="12.140625" style="30" bestFit="1" customWidth="1"/>
    <col min="32" max="32" width="11.7109375" style="30" bestFit="1" customWidth="1"/>
    <col min="33" max="33" width="12.140625" style="30" bestFit="1" customWidth="1"/>
    <col min="34" max="34" width="16.7109375" style="30" bestFit="1" customWidth="1"/>
    <col min="35" max="16384" width="9.140625" style="30"/>
  </cols>
  <sheetData>
    <row r="1" spans="2:34" s="53" customFormat="1" ht="14.45" x14ac:dyDescent="0.3">
      <c r="I1" s="54"/>
    </row>
    <row r="2" spans="2:34" s="53" customFormat="1" ht="14.45" x14ac:dyDescent="0.3">
      <c r="I2" s="54"/>
    </row>
    <row r="3" spans="2:34" s="55" customFormat="1" ht="14.45" x14ac:dyDescent="0.3">
      <c r="F3" s="55">
        <f>F1-F2</f>
        <v>0</v>
      </c>
    </row>
    <row r="4" spans="2:34" s="55" customFormat="1" ht="14.45" x14ac:dyDescent="0.3"/>
    <row r="5" spans="2:34" s="32" customFormat="1" x14ac:dyDescent="0.25">
      <c r="B5" s="71" t="str">
        <f>'Resumo do Contrato'!B3</f>
        <v>CONTRATO 08.2018.RER</v>
      </c>
      <c r="C5" s="71"/>
      <c r="D5" s="71"/>
      <c r="E5" s="79" t="s">
        <v>35</v>
      </c>
      <c r="F5" s="80"/>
      <c r="G5" s="80"/>
      <c r="H5" s="81"/>
      <c r="I5" s="82" t="s">
        <v>5</v>
      </c>
      <c r="J5" s="90" t="s">
        <v>48</v>
      </c>
      <c r="K5" s="91"/>
      <c r="L5" s="91"/>
      <c r="M5" s="92"/>
      <c r="N5" s="82" t="s">
        <v>5</v>
      </c>
      <c r="O5" s="79" t="s">
        <v>51</v>
      </c>
      <c r="P5" s="80"/>
      <c r="Q5" s="80"/>
      <c r="R5" s="81"/>
      <c r="S5" s="82" t="s">
        <v>5</v>
      </c>
      <c r="T5" s="90" t="s">
        <v>49</v>
      </c>
      <c r="U5" s="91"/>
      <c r="V5" s="91"/>
      <c r="W5" s="92"/>
      <c r="X5" s="82" t="s">
        <v>5</v>
      </c>
      <c r="Y5" s="79" t="s">
        <v>54</v>
      </c>
      <c r="Z5" s="80"/>
      <c r="AA5" s="80"/>
      <c r="AB5" s="81"/>
      <c r="AC5" s="82" t="s">
        <v>5</v>
      </c>
      <c r="AD5" s="79" t="s">
        <v>59</v>
      </c>
      <c r="AE5" s="80"/>
      <c r="AF5" s="80"/>
      <c r="AG5" s="81"/>
      <c r="AH5" s="82" t="s">
        <v>5</v>
      </c>
    </row>
    <row r="6" spans="2:34" s="32" customFormat="1" x14ac:dyDescent="0.25">
      <c r="B6" s="93" t="str">
        <f>'Resumo do Contrato'!D4</f>
        <v>23/04/2018 a 22/04/2019</v>
      </c>
      <c r="C6" s="93"/>
      <c r="D6" s="93"/>
      <c r="E6" s="79" t="s">
        <v>31</v>
      </c>
      <c r="F6" s="80"/>
      <c r="G6" s="80"/>
      <c r="H6" s="81"/>
      <c r="I6" s="83"/>
      <c r="J6" s="90"/>
      <c r="K6" s="91"/>
      <c r="L6" s="91"/>
      <c r="M6" s="92"/>
      <c r="N6" s="83"/>
      <c r="O6" s="79" t="s">
        <v>32</v>
      </c>
      <c r="P6" s="80"/>
      <c r="Q6" s="80"/>
      <c r="R6" s="81"/>
      <c r="S6" s="83"/>
      <c r="T6" s="90"/>
      <c r="U6" s="91"/>
      <c r="V6" s="91"/>
      <c r="W6" s="92"/>
      <c r="X6" s="83"/>
      <c r="Y6" s="79" t="s">
        <v>55</v>
      </c>
      <c r="Z6" s="80"/>
      <c r="AA6" s="80"/>
      <c r="AB6" s="81"/>
      <c r="AC6" s="83"/>
      <c r="AD6" s="79" t="s">
        <v>57</v>
      </c>
      <c r="AE6" s="80"/>
      <c r="AF6" s="80"/>
      <c r="AG6" s="81"/>
      <c r="AH6" s="83"/>
    </row>
    <row r="7" spans="2:34" s="32" customFormat="1" x14ac:dyDescent="0.25">
      <c r="B7" s="71"/>
      <c r="C7" s="71"/>
      <c r="D7" s="71"/>
      <c r="E7" s="79"/>
      <c r="F7" s="80"/>
      <c r="G7" s="80"/>
      <c r="H7" s="81"/>
      <c r="I7" s="83"/>
      <c r="J7" s="90"/>
      <c r="K7" s="91"/>
      <c r="L7" s="91"/>
      <c r="M7" s="92"/>
      <c r="N7" s="83"/>
      <c r="O7" s="79"/>
      <c r="P7" s="80"/>
      <c r="Q7" s="80"/>
      <c r="R7" s="81"/>
      <c r="S7" s="83"/>
      <c r="T7" s="90"/>
      <c r="U7" s="91"/>
      <c r="V7" s="91"/>
      <c r="W7" s="92"/>
      <c r="X7" s="83"/>
      <c r="Y7" s="79"/>
      <c r="Z7" s="80"/>
      <c r="AA7" s="80"/>
      <c r="AB7" s="81"/>
      <c r="AC7" s="83"/>
      <c r="AD7" s="79"/>
      <c r="AE7" s="80"/>
      <c r="AF7" s="80"/>
      <c r="AG7" s="81"/>
      <c r="AH7" s="83"/>
    </row>
    <row r="8" spans="2:34" s="33" customFormat="1" ht="45" x14ac:dyDescent="0.25">
      <c r="B8" s="97" t="s">
        <v>6</v>
      </c>
      <c r="C8" s="97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84"/>
      <c r="J8" s="58" t="s">
        <v>11</v>
      </c>
      <c r="K8" s="58" t="s">
        <v>12</v>
      </c>
      <c r="L8" s="58" t="s">
        <v>22</v>
      </c>
      <c r="M8" s="35" t="s">
        <v>4</v>
      </c>
      <c r="N8" s="84"/>
      <c r="O8" s="58" t="s">
        <v>11</v>
      </c>
      <c r="P8" s="58" t="s">
        <v>12</v>
      </c>
      <c r="Q8" s="58" t="s">
        <v>22</v>
      </c>
      <c r="R8" s="35" t="s">
        <v>4</v>
      </c>
      <c r="S8" s="84"/>
      <c r="T8" s="58" t="s">
        <v>11</v>
      </c>
      <c r="U8" s="58" t="s">
        <v>12</v>
      </c>
      <c r="V8" s="58" t="s">
        <v>22</v>
      </c>
      <c r="W8" s="35" t="s">
        <v>4</v>
      </c>
      <c r="X8" s="84"/>
      <c r="Y8" s="65" t="s">
        <v>11</v>
      </c>
      <c r="Z8" s="65" t="s">
        <v>12</v>
      </c>
      <c r="AA8" s="65" t="s">
        <v>22</v>
      </c>
      <c r="AB8" s="35" t="s">
        <v>4</v>
      </c>
      <c r="AC8" s="84"/>
      <c r="AD8" s="66" t="s">
        <v>11</v>
      </c>
      <c r="AE8" s="66" t="s">
        <v>12</v>
      </c>
      <c r="AF8" s="66" t="s">
        <v>22</v>
      </c>
      <c r="AG8" s="35" t="s">
        <v>4</v>
      </c>
      <c r="AH8" s="84"/>
    </row>
    <row r="9" spans="2:34" s="32" customFormat="1" ht="14.45" x14ac:dyDescent="0.3">
      <c r="B9" s="98"/>
      <c r="C9" s="98"/>
      <c r="D9" s="56">
        <v>7500</v>
      </c>
      <c r="E9" s="36"/>
      <c r="F9" s="56">
        <v>7500</v>
      </c>
      <c r="G9" s="36">
        <f>F9-D9</f>
        <v>0</v>
      </c>
      <c r="H9" s="56">
        <v>7500</v>
      </c>
      <c r="I9" s="37">
        <f>H9+D9</f>
        <v>15000</v>
      </c>
      <c r="J9" s="36"/>
      <c r="K9" s="36">
        <v>8004.83</v>
      </c>
      <c r="L9" s="36">
        <f>K9-F9</f>
        <v>504.82999999999993</v>
      </c>
      <c r="M9" s="64">
        <f>L9</f>
        <v>504.82999999999993</v>
      </c>
      <c r="N9" s="37">
        <f>M9+I9</f>
        <v>15504.83</v>
      </c>
      <c r="O9" s="36"/>
      <c r="P9" s="36">
        <v>7822.95</v>
      </c>
      <c r="Q9" s="36">
        <f>P9-K9</f>
        <v>-181.88000000000011</v>
      </c>
      <c r="R9" s="64">
        <f>Q12</f>
        <v>7822.95</v>
      </c>
      <c r="S9" s="37">
        <f>R9+N9</f>
        <v>23327.78</v>
      </c>
      <c r="T9" s="36"/>
      <c r="U9" s="36">
        <v>9000</v>
      </c>
      <c r="V9" s="36">
        <f>U9-P9</f>
        <v>1177.0500000000002</v>
      </c>
      <c r="W9" s="36">
        <f>V9</f>
        <v>1177.0500000000002</v>
      </c>
      <c r="X9" s="37">
        <f>W9+S9</f>
        <v>24504.829999999998</v>
      </c>
      <c r="Y9" s="36"/>
      <c r="Z9" s="36">
        <v>9000</v>
      </c>
      <c r="AA9" s="36">
        <f>Z9-U9</f>
        <v>0</v>
      </c>
      <c r="AB9" s="64">
        <f>AA12</f>
        <v>9000</v>
      </c>
      <c r="AC9" s="37">
        <f>AB9+X9</f>
        <v>33504.83</v>
      </c>
      <c r="AD9" s="36"/>
      <c r="AE9" s="36">
        <v>9000</v>
      </c>
      <c r="AF9" s="36">
        <f>AE9-Z9</f>
        <v>0</v>
      </c>
      <c r="AG9" s="64">
        <f>AF12</f>
        <v>9000</v>
      </c>
      <c r="AH9" s="37">
        <f>AG9+AC9</f>
        <v>42504.83</v>
      </c>
    </row>
    <row r="10" spans="2:34" s="32" customFormat="1" x14ac:dyDescent="0.25">
      <c r="B10" s="85" t="s">
        <v>13</v>
      </c>
      <c r="C10" s="86"/>
      <c r="D10" s="94" t="s">
        <v>25</v>
      </c>
      <c r="E10" s="85" t="s">
        <v>13</v>
      </c>
      <c r="F10" s="86"/>
      <c r="G10" s="38"/>
      <c r="H10" s="39"/>
      <c r="I10" s="39"/>
      <c r="J10" s="85" t="s">
        <v>13</v>
      </c>
      <c r="K10" s="86"/>
      <c r="L10" s="38"/>
      <c r="M10" s="39"/>
      <c r="N10" s="39"/>
      <c r="O10" s="85" t="s">
        <v>13</v>
      </c>
      <c r="P10" s="86"/>
      <c r="Q10" s="38"/>
      <c r="R10" s="39"/>
      <c r="S10" s="39"/>
      <c r="T10" s="85" t="s">
        <v>13</v>
      </c>
      <c r="U10" s="86"/>
      <c r="V10" s="38"/>
      <c r="W10" s="39"/>
      <c r="X10" s="39"/>
      <c r="Y10" s="85" t="s">
        <v>13</v>
      </c>
      <c r="Z10" s="86"/>
      <c r="AA10" s="38"/>
      <c r="AB10" s="39"/>
      <c r="AC10" s="39"/>
      <c r="AD10" s="85" t="s">
        <v>13</v>
      </c>
      <c r="AE10" s="86"/>
      <c r="AF10" s="38"/>
      <c r="AG10" s="39"/>
      <c r="AH10" s="39"/>
    </row>
    <row r="11" spans="2:34" s="40" customFormat="1" ht="45" x14ac:dyDescent="0.25">
      <c r="B11" s="42" t="s">
        <v>23</v>
      </c>
      <c r="C11" s="41" t="s">
        <v>24</v>
      </c>
      <c r="D11" s="95"/>
      <c r="E11" s="42" t="s">
        <v>23</v>
      </c>
      <c r="F11" s="43" t="s">
        <v>14</v>
      </c>
      <c r="G11" s="43" t="s">
        <v>24</v>
      </c>
      <c r="H11" s="44"/>
      <c r="I11" s="39"/>
      <c r="J11" s="42" t="s">
        <v>23</v>
      </c>
      <c r="K11" s="43" t="s">
        <v>14</v>
      </c>
      <c r="L11" s="43" t="s">
        <v>24</v>
      </c>
      <c r="M11" s="44"/>
      <c r="N11" s="39"/>
      <c r="O11" s="42" t="s">
        <v>23</v>
      </c>
      <c r="P11" s="43" t="s">
        <v>14</v>
      </c>
      <c r="Q11" s="43" t="s">
        <v>24</v>
      </c>
      <c r="R11" s="44"/>
      <c r="S11" s="39"/>
      <c r="T11" s="42" t="s">
        <v>23</v>
      </c>
      <c r="U11" s="43" t="s">
        <v>14</v>
      </c>
      <c r="V11" s="43" t="s">
        <v>24</v>
      </c>
      <c r="W11" s="44"/>
      <c r="X11" s="39"/>
      <c r="Y11" s="42" t="s">
        <v>23</v>
      </c>
      <c r="Z11" s="43" t="s">
        <v>14</v>
      </c>
      <c r="AA11" s="43" t="s">
        <v>24</v>
      </c>
      <c r="AB11" s="44"/>
      <c r="AC11" s="39"/>
      <c r="AD11" s="42" t="s">
        <v>23</v>
      </c>
      <c r="AE11" s="43" t="s">
        <v>14</v>
      </c>
      <c r="AF11" s="43" t="s">
        <v>24</v>
      </c>
      <c r="AG11" s="44"/>
      <c r="AH11" s="39"/>
    </row>
    <row r="12" spans="2:34" s="32" customFormat="1" x14ac:dyDescent="0.25">
      <c r="B12" s="73" t="s">
        <v>26</v>
      </c>
      <c r="C12" s="73">
        <v>7500</v>
      </c>
      <c r="D12" s="95"/>
      <c r="E12" s="73" t="s">
        <v>27</v>
      </c>
      <c r="F12" s="87"/>
      <c r="G12" s="76">
        <v>7500</v>
      </c>
      <c r="H12" s="45"/>
      <c r="I12" s="39"/>
      <c r="J12" s="73" t="s">
        <v>27</v>
      </c>
      <c r="K12" s="76">
        <f>L9</f>
        <v>504.82999999999993</v>
      </c>
      <c r="L12" s="76">
        <f>G12+K12</f>
        <v>8004.83</v>
      </c>
      <c r="M12" s="45"/>
      <c r="N12" s="39"/>
      <c r="O12" s="73" t="s">
        <v>28</v>
      </c>
      <c r="P12" s="76">
        <f>Q9</f>
        <v>-181.88000000000011</v>
      </c>
      <c r="Q12" s="76">
        <f>L12+P12</f>
        <v>7822.95</v>
      </c>
      <c r="R12" s="45"/>
      <c r="S12" s="39"/>
      <c r="T12" s="73" t="s">
        <v>28</v>
      </c>
      <c r="U12" s="76">
        <f>V9</f>
        <v>1177.0500000000002</v>
      </c>
      <c r="V12" s="76">
        <f>U12+Q12</f>
        <v>9000</v>
      </c>
      <c r="W12" s="45"/>
      <c r="X12" s="39"/>
      <c r="Y12" s="73" t="s">
        <v>28</v>
      </c>
      <c r="Z12" s="76">
        <f>AA9</f>
        <v>0</v>
      </c>
      <c r="AA12" s="76">
        <f>V12+Z12</f>
        <v>9000</v>
      </c>
      <c r="AB12" s="45"/>
      <c r="AC12" s="39"/>
      <c r="AD12" s="73" t="s">
        <v>60</v>
      </c>
      <c r="AE12" s="76">
        <f>AF9</f>
        <v>0</v>
      </c>
      <c r="AF12" s="76">
        <f>AA12+AE12</f>
        <v>9000</v>
      </c>
      <c r="AG12" s="45"/>
      <c r="AH12" s="39"/>
    </row>
    <row r="13" spans="2:34" s="32" customFormat="1" x14ac:dyDescent="0.25">
      <c r="B13" s="74"/>
      <c r="C13" s="74"/>
      <c r="D13" s="95"/>
      <c r="E13" s="74"/>
      <c r="F13" s="88"/>
      <c r="G13" s="77"/>
      <c r="H13" s="52"/>
      <c r="I13" s="39"/>
      <c r="J13" s="74"/>
      <c r="K13" s="77"/>
      <c r="L13" s="77"/>
      <c r="M13" s="52"/>
      <c r="N13" s="39"/>
      <c r="O13" s="74"/>
      <c r="P13" s="77"/>
      <c r="Q13" s="77"/>
      <c r="R13" s="52"/>
      <c r="S13" s="39"/>
      <c r="T13" s="74"/>
      <c r="U13" s="77"/>
      <c r="V13" s="77"/>
      <c r="W13" s="52"/>
      <c r="X13" s="39"/>
      <c r="Y13" s="74"/>
      <c r="Z13" s="77"/>
      <c r="AA13" s="77"/>
      <c r="AB13" s="52"/>
      <c r="AC13" s="39"/>
      <c r="AD13" s="74"/>
      <c r="AE13" s="77"/>
      <c r="AF13" s="77"/>
      <c r="AG13" s="52"/>
      <c r="AH13" s="39"/>
    </row>
    <row r="14" spans="2:34" s="32" customFormat="1" x14ac:dyDescent="0.25">
      <c r="B14" s="74"/>
      <c r="C14" s="74"/>
      <c r="D14" s="95"/>
      <c r="E14" s="74"/>
      <c r="F14" s="88"/>
      <c r="G14" s="77"/>
      <c r="H14" s="52"/>
      <c r="I14" s="39"/>
      <c r="J14" s="74"/>
      <c r="K14" s="77"/>
      <c r="L14" s="77"/>
      <c r="M14" s="52"/>
      <c r="N14" s="39"/>
      <c r="O14" s="74"/>
      <c r="P14" s="77"/>
      <c r="Q14" s="77"/>
      <c r="R14" s="52"/>
      <c r="S14" s="39"/>
      <c r="T14" s="74"/>
      <c r="U14" s="77"/>
      <c r="V14" s="77"/>
      <c r="W14" s="52"/>
      <c r="X14" s="39"/>
      <c r="Y14" s="74"/>
      <c r="Z14" s="77"/>
      <c r="AA14" s="77"/>
      <c r="AB14" s="52"/>
      <c r="AC14" s="39"/>
      <c r="AD14" s="74"/>
      <c r="AE14" s="77"/>
      <c r="AF14" s="77"/>
      <c r="AG14" s="52"/>
      <c r="AH14" s="39"/>
    </row>
    <row r="15" spans="2:34" s="32" customFormat="1" x14ac:dyDescent="0.25">
      <c r="B15" s="74"/>
      <c r="C15" s="74"/>
      <c r="D15" s="95"/>
      <c r="E15" s="74"/>
      <c r="F15" s="88"/>
      <c r="G15" s="77"/>
      <c r="H15" s="45"/>
      <c r="I15" s="39"/>
      <c r="J15" s="74"/>
      <c r="K15" s="77"/>
      <c r="L15" s="77"/>
      <c r="M15" s="45"/>
      <c r="N15" s="39"/>
      <c r="O15" s="74"/>
      <c r="P15" s="77"/>
      <c r="Q15" s="77"/>
      <c r="R15" s="45"/>
      <c r="S15" s="39"/>
      <c r="T15" s="74"/>
      <c r="U15" s="77"/>
      <c r="V15" s="77"/>
      <c r="W15" s="45"/>
      <c r="X15" s="39"/>
      <c r="Y15" s="74"/>
      <c r="Z15" s="77"/>
      <c r="AA15" s="77"/>
      <c r="AB15" s="45"/>
      <c r="AC15" s="39"/>
      <c r="AD15" s="74"/>
      <c r="AE15" s="77"/>
      <c r="AF15" s="77"/>
      <c r="AG15" s="45"/>
      <c r="AH15" s="39"/>
    </row>
    <row r="16" spans="2:34" s="32" customFormat="1" x14ac:dyDescent="0.25">
      <c r="B16" s="74"/>
      <c r="C16" s="74"/>
      <c r="D16" s="95"/>
      <c r="E16" s="74"/>
      <c r="F16" s="88"/>
      <c r="G16" s="77"/>
      <c r="H16" s="45"/>
      <c r="I16" s="39"/>
      <c r="J16" s="74"/>
      <c r="K16" s="77"/>
      <c r="L16" s="77"/>
      <c r="M16" s="45"/>
      <c r="N16" s="39"/>
      <c r="O16" s="74"/>
      <c r="P16" s="77"/>
      <c r="Q16" s="77"/>
      <c r="R16" s="45"/>
      <c r="S16" s="39"/>
      <c r="T16" s="74"/>
      <c r="U16" s="77"/>
      <c r="V16" s="77"/>
      <c r="W16" s="45"/>
      <c r="X16" s="39"/>
      <c r="Y16" s="74"/>
      <c r="Z16" s="77"/>
      <c r="AA16" s="77"/>
      <c r="AB16" s="45"/>
      <c r="AC16" s="39"/>
      <c r="AD16" s="74"/>
      <c r="AE16" s="77"/>
      <c r="AF16" s="77"/>
      <c r="AG16" s="45"/>
      <c r="AH16" s="39"/>
    </row>
    <row r="17" spans="2:34" s="32" customFormat="1" x14ac:dyDescent="0.25">
      <c r="B17" s="74"/>
      <c r="C17" s="74"/>
      <c r="D17" s="95"/>
      <c r="E17" s="74"/>
      <c r="F17" s="88"/>
      <c r="G17" s="77"/>
      <c r="H17" s="45"/>
      <c r="I17" s="39"/>
      <c r="J17" s="74"/>
      <c r="K17" s="77"/>
      <c r="L17" s="77"/>
      <c r="M17" s="45"/>
      <c r="N17" s="39"/>
      <c r="O17" s="74"/>
      <c r="P17" s="77"/>
      <c r="Q17" s="77"/>
      <c r="R17" s="45"/>
      <c r="S17" s="39"/>
      <c r="T17" s="74"/>
      <c r="U17" s="77"/>
      <c r="V17" s="77"/>
      <c r="W17" s="45"/>
      <c r="X17" s="39"/>
      <c r="Y17" s="74"/>
      <c r="Z17" s="77"/>
      <c r="AA17" s="77"/>
      <c r="AB17" s="45"/>
      <c r="AC17" s="39"/>
      <c r="AD17" s="74"/>
      <c r="AE17" s="77"/>
      <c r="AF17" s="77"/>
      <c r="AG17" s="45"/>
      <c r="AH17" s="39"/>
    </row>
    <row r="18" spans="2:34" s="32" customFormat="1" x14ac:dyDescent="0.25">
      <c r="B18" s="74"/>
      <c r="C18" s="74"/>
      <c r="D18" s="95"/>
      <c r="E18" s="74"/>
      <c r="F18" s="88"/>
      <c r="G18" s="77"/>
      <c r="H18" s="45"/>
      <c r="I18" s="39"/>
      <c r="J18" s="74"/>
      <c r="K18" s="77"/>
      <c r="L18" s="77"/>
      <c r="M18" s="45"/>
      <c r="N18" s="39"/>
      <c r="O18" s="74"/>
      <c r="P18" s="77"/>
      <c r="Q18" s="77"/>
      <c r="R18" s="45"/>
      <c r="S18" s="39"/>
      <c r="T18" s="74"/>
      <c r="U18" s="77"/>
      <c r="V18" s="77"/>
      <c r="W18" s="45"/>
      <c r="X18" s="39"/>
      <c r="Y18" s="74"/>
      <c r="Z18" s="77"/>
      <c r="AA18" s="77"/>
      <c r="AB18" s="45"/>
      <c r="AC18" s="39"/>
      <c r="AD18" s="74"/>
      <c r="AE18" s="77"/>
      <c r="AF18" s="77"/>
      <c r="AG18" s="45"/>
      <c r="AH18" s="39"/>
    </row>
    <row r="19" spans="2:34" s="32" customFormat="1" x14ac:dyDescent="0.25">
      <c r="B19" s="74"/>
      <c r="C19" s="74"/>
      <c r="D19" s="95"/>
      <c r="E19" s="74"/>
      <c r="F19" s="88"/>
      <c r="G19" s="77"/>
      <c r="H19" s="45"/>
      <c r="I19" s="39"/>
      <c r="J19" s="74"/>
      <c r="K19" s="77"/>
      <c r="L19" s="77"/>
      <c r="M19" s="45"/>
      <c r="N19" s="39"/>
      <c r="O19" s="74"/>
      <c r="P19" s="77"/>
      <c r="Q19" s="77"/>
      <c r="R19" s="45"/>
      <c r="S19" s="39"/>
      <c r="T19" s="74"/>
      <c r="U19" s="77"/>
      <c r="V19" s="77"/>
      <c r="W19" s="45"/>
      <c r="X19" s="39"/>
      <c r="Y19" s="74"/>
      <c r="Z19" s="77"/>
      <c r="AA19" s="77"/>
      <c r="AB19" s="45"/>
      <c r="AC19" s="39"/>
      <c r="AD19" s="74"/>
      <c r="AE19" s="77"/>
      <c r="AF19" s="77"/>
      <c r="AG19" s="45"/>
      <c r="AH19" s="39"/>
    </row>
    <row r="20" spans="2:34" s="32" customFormat="1" x14ac:dyDescent="0.25">
      <c r="B20" s="74"/>
      <c r="C20" s="74"/>
      <c r="D20" s="95"/>
      <c r="E20" s="74"/>
      <c r="F20" s="88"/>
      <c r="G20" s="77"/>
      <c r="H20" s="45"/>
      <c r="I20" s="39"/>
      <c r="J20" s="74"/>
      <c r="K20" s="77"/>
      <c r="L20" s="77"/>
      <c r="M20" s="45"/>
      <c r="N20" s="39"/>
      <c r="O20" s="74"/>
      <c r="P20" s="77"/>
      <c r="Q20" s="77"/>
      <c r="R20" s="45"/>
      <c r="S20" s="39"/>
      <c r="T20" s="74"/>
      <c r="U20" s="77"/>
      <c r="V20" s="77"/>
      <c r="W20" s="45"/>
      <c r="X20" s="39"/>
      <c r="Y20" s="74"/>
      <c r="Z20" s="77"/>
      <c r="AA20" s="77"/>
      <c r="AB20" s="45"/>
      <c r="AC20" s="39"/>
      <c r="AD20" s="74"/>
      <c r="AE20" s="77"/>
      <c r="AF20" s="77"/>
      <c r="AG20" s="45"/>
      <c r="AH20" s="39"/>
    </row>
    <row r="21" spans="2:34" s="32" customFormat="1" x14ac:dyDescent="0.25">
      <c r="B21" s="74"/>
      <c r="C21" s="74"/>
      <c r="D21" s="95"/>
      <c r="E21" s="74"/>
      <c r="F21" s="88"/>
      <c r="G21" s="77"/>
      <c r="H21" s="45"/>
      <c r="I21" s="39"/>
      <c r="J21" s="74"/>
      <c r="K21" s="77"/>
      <c r="L21" s="77"/>
      <c r="M21" s="45"/>
      <c r="N21" s="39"/>
      <c r="O21" s="74"/>
      <c r="P21" s="77"/>
      <c r="Q21" s="77"/>
      <c r="R21" s="45"/>
      <c r="S21" s="39"/>
      <c r="T21" s="74"/>
      <c r="U21" s="77"/>
      <c r="V21" s="77"/>
      <c r="W21" s="45"/>
      <c r="X21" s="39"/>
      <c r="Y21" s="74"/>
      <c r="Z21" s="77"/>
      <c r="AA21" s="77"/>
      <c r="AB21" s="45"/>
      <c r="AC21" s="39"/>
      <c r="AD21" s="74"/>
      <c r="AE21" s="77"/>
      <c r="AF21" s="77"/>
      <c r="AG21" s="45"/>
      <c r="AH21" s="39"/>
    </row>
    <row r="22" spans="2:34" s="32" customFormat="1" x14ac:dyDescent="0.25">
      <c r="B22" s="74"/>
      <c r="C22" s="74"/>
      <c r="D22" s="95"/>
      <c r="E22" s="74"/>
      <c r="F22" s="88"/>
      <c r="G22" s="77"/>
      <c r="H22" s="45"/>
      <c r="I22" s="39"/>
      <c r="J22" s="74"/>
      <c r="K22" s="77"/>
      <c r="L22" s="77"/>
      <c r="M22" s="45"/>
      <c r="N22" s="39"/>
      <c r="O22" s="74"/>
      <c r="P22" s="77"/>
      <c r="Q22" s="77"/>
      <c r="R22" s="45"/>
      <c r="S22" s="39"/>
      <c r="T22" s="74"/>
      <c r="U22" s="77"/>
      <c r="V22" s="77"/>
      <c r="W22" s="45"/>
      <c r="X22" s="39"/>
      <c r="Y22" s="74"/>
      <c r="Z22" s="77"/>
      <c r="AA22" s="77"/>
      <c r="AB22" s="45"/>
      <c r="AC22" s="39"/>
      <c r="AD22" s="74"/>
      <c r="AE22" s="77"/>
      <c r="AF22" s="77"/>
      <c r="AG22" s="45"/>
      <c r="AH22" s="39"/>
    </row>
    <row r="23" spans="2:34" s="32" customFormat="1" x14ac:dyDescent="0.25">
      <c r="B23" s="75"/>
      <c r="C23" s="75"/>
      <c r="D23" s="96"/>
      <c r="E23" s="75"/>
      <c r="F23" s="89"/>
      <c r="G23" s="78"/>
      <c r="H23" s="45"/>
      <c r="I23" s="39"/>
      <c r="J23" s="75"/>
      <c r="K23" s="78"/>
      <c r="L23" s="78"/>
      <c r="M23" s="45"/>
      <c r="N23" s="39"/>
      <c r="O23" s="75"/>
      <c r="P23" s="78"/>
      <c r="Q23" s="78"/>
      <c r="R23" s="45"/>
      <c r="S23" s="39"/>
      <c r="T23" s="75"/>
      <c r="U23" s="78"/>
      <c r="V23" s="78"/>
      <c r="W23" s="45"/>
      <c r="X23" s="39"/>
      <c r="Y23" s="75"/>
      <c r="Z23" s="78"/>
      <c r="AA23" s="78"/>
      <c r="AB23" s="45"/>
      <c r="AC23" s="39"/>
      <c r="AD23" s="75"/>
      <c r="AE23" s="78"/>
      <c r="AF23" s="78"/>
      <c r="AG23" s="45"/>
      <c r="AH23" s="39"/>
    </row>
    <row r="24" spans="2:34" s="32" customFormat="1" ht="14.45" x14ac:dyDescent="0.3">
      <c r="I24" s="39"/>
    </row>
    <row r="25" spans="2:34" ht="14.45" x14ac:dyDescent="0.3">
      <c r="I25" s="39"/>
    </row>
    <row r="26" spans="2:34" ht="14.45" x14ac:dyDescent="0.3">
      <c r="I26" s="39"/>
    </row>
  </sheetData>
  <mergeCells count="57">
    <mergeCell ref="AD12:AD23"/>
    <mergeCell ref="AE12:AE23"/>
    <mergeCell ref="AF12:AF23"/>
    <mergeCell ref="AD5:AG5"/>
    <mergeCell ref="AH5:AH8"/>
    <mergeCell ref="AD6:AG6"/>
    <mergeCell ref="AD7:AG7"/>
    <mergeCell ref="AD10:AE10"/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  <mergeCell ref="B12:B23"/>
    <mergeCell ref="C12:C23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E12:E23"/>
    <mergeCell ref="F12:F23"/>
    <mergeCell ref="G12:G23"/>
    <mergeCell ref="J12:J23"/>
    <mergeCell ref="K12:K23"/>
    <mergeCell ref="U12:U23"/>
    <mergeCell ref="V12:V23"/>
    <mergeCell ref="L12:L23"/>
    <mergeCell ref="O12:O23"/>
    <mergeCell ref="P12:P23"/>
    <mergeCell ref="Q12:Q23"/>
    <mergeCell ref="T12:T23"/>
    <mergeCell ref="Y12:Y23"/>
    <mergeCell ref="Z12:Z23"/>
    <mergeCell ref="AA12:AA23"/>
    <mergeCell ref="Y5:AB5"/>
    <mergeCell ref="AC5:AC8"/>
    <mergeCell ref="Y6:AB6"/>
    <mergeCell ref="Y7:AB7"/>
    <mergeCell ref="Y10:Z10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SIMOES DE CARVALHO</cp:lastModifiedBy>
  <dcterms:created xsi:type="dcterms:W3CDTF">2018-03-05T11:36:05Z</dcterms:created>
  <dcterms:modified xsi:type="dcterms:W3CDTF">2022-04-07T20:31:28Z</dcterms:modified>
</cp:coreProperties>
</file>