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wnloads\"/>
    </mc:Choice>
  </mc:AlternateContent>
  <xr:revisionPtr revIDLastSave="0" documentId="13_ncr:1_{F1C7A78C-3A4B-4B95-93E6-5190F0133F6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o" sheetId="1" r:id="rId1"/>
    <sheet name="Resumo por item" sheetId="7" r:id="rId2"/>
    <sheet name="Cronograma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6" l="1"/>
  <c r="O3" i="6"/>
  <c r="K3" i="6"/>
  <c r="I18" i="6"/>
  <c r="I17" i="6"/>
  <c r="I16" i="6"/>
  <c r="I15" i="6"/>
  <c r="I14" i="6"/>
  <c r="I13" i="6"/>
  <c r="I12" i="6"/>
  <c r="I11" i="6"/>
  <c r="I10" i="6"/>
  <c r="I9" i="6"/>
  <c r="I8" i="6"/>
  <c r="I7" i="6"/>
  <c r="I4" i="6"/>
  <c r="E4" i="6"/>
  <c r="E18" i="6"/>
  <c r="E17" i="6"/>
  <c r="E16" i="6"/>
  <c r="E15" i="6"/>
  <c r="E14" i="6"/>
  <c r="E13" i="6"/>
  <c r="E12" i="6"/>
  <c r="E11" i="6"/>
  <c r="E10" i="6"/>
  <c r="E9" i="6"/>
  <c r="E8" i="6"/>
  <c r="E7" i="6"/>
  <c r="E19" i="6" s="1"/>
  <c r="G3" i="6"/>
  <c r="E2" i="7"/>
  <c r="E5" i="7" l="1"/>
  <c r="B18" i="6"/>
  <c r="B17" i="6"/>
  <c r="B16" i="6"/>
  <c r="B15" i="6"/>
  <c r="B14" i="6"/>
  <c r="B13" i="6"/>
  <c r="B12" i="6"/>
  <c r="B11" i="6"/>
  <c r="B10" i="6"/>
  <c r="B9" i="6"/>
  <c r="B8" i="6"/>
  <c r="B7" i="6"/>
  <c r="B4" i="6"/>
  <c r="B19" i="6" l="1"/>
  <c r="G15" i="1"/>
  <c r="F15" i="1"/>
  <c r="E15" i="1" l="1"/>
  <c r="D15" i="1" l="1"/>
</calcChain>
</file>

<file path=xl/sharedStrings.xml><?xml version="1.0" encoding="utf-8"?>
<sst xmlns="http://schemas.openxmlformats.org/spreadsheetml/2006/main" count="65" uniqueCount="42">
  <si>
    <t>Valor inicial do Contrato</t>
  </si>
  <si>
    <t>Tempo</t>
  </si>
  <si>
    <t xml:space="preserve">Valor total do Contrato </t>
  </si>
  <si>
    <t>Planilha de Controle de Contratos</t>
  </si>
  <si>
    <t>Valor Global</t>
  </si>
  <si>
    <t>Valor mensal</t>
  </si>
  <si>
    <t>Supressões %</t>
  </si>
  <si>
    <t>Acréscimos %</t>
  </si>
  <si>
    <t>SEI Nº</t>
  </si>
  <si>
    <t>ITEM</t>
  </si>
  <si>
    <t>DESCRIÇÃO DETALHADA</t>
  </si>
  <si>
    <t>QUANTIDADE ESTIMADA</t>
  </si>
  <si>
    <t>VALOR ANUAL (R$)</t>
  </si>
  <si>
    <t>VALOR UNITÁRIO (R$)</t>
  </si>
  <si>
    <t>TOTAL</t>
  </si>
  <si>
    <t>Valor Anual</t>
  </si>
  <si>
    <t>Cronograma das parcelas</t>
  </si>
  <si>
    <t>Parcela nº</t>
  </si>
  <si>
    <t>Valor das parcelas</t>
  </si>
  <si>
    <t>Serv. de manutenção</t>
  </si>
  <si>
    <t>Peças e acessórios</t>
  </si>
  <si>
    <t>Taxa de administração</t>
  </si>
  <si>
    <t>Contrato 20.2019.RER.PIR</t>
  </si>
  <si>
    <t>20/05/2019 a 19/05/2020</t>
  </si>
  <si>
    <t>20/05/2020 a 19/05/2021</t>
  </si>
  <si>
    <t>Valor anual</t>
  </si>
  <si>
    <t>ADITIVO 001.2020 - PRORROGAÇÃO</t>
  </si>
  <si>
    <t>Valor acumulado</t>
  </si>
  <si>
    <t>Aditivo 01/2020</t>
  </si>
  <si>
    <t>Tipo Contratual</t>
  </si>
  <si>
    <t>Contrato 20/2019/RER/PIR</t>
  </si>
  <si>
    <t>23715.000358/2019-08</t>
  </si>
  <si>
    <t>Prorrogação</t>
  </si>
  <si>
    <t>23715.000102/2020-26</t>
  </si>
  <si>
    <t>Aditivo 02/2021</t>
  </si>
  <si>
    <t>20/05/2021 a 19/05/2022</t>
  </si>
  <si>
    <t>23715.000177/2021-98</t>
  </si>
  <si>
    <t>ADITIVO 002.2021 - PRORROGAÇÃO</t>
  </si>
  <si>
    <t>Aditivo 03/2022</t>
  </si>
  <si>
    <t>20/05/2022 a 19/05/2023</t>
  </si>
  <si>
    <t>23715.000154/2022-64</t>
  </si>
  <si>
    <t>ADITIVO 03/2022 -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</si>
</sst>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44" fontId="3" fillId="0" borderId="1" xfId="1" applyFont="1" applyBorder="1"/>
    <xf numFmtId="14" fontId="3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/>
    <xf numFmtId="44" fontId="3" fillId="2" borderId="1" xfId="1" applyFont="1" applyFill="1" applyBorder="1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44" fontId="3" fillId="0" borderId="0" xfId="1" applyFont="1"/>
    <xf numFmtId="44" fontId="0" fillId="0" borderId="0" xfId="1" applyFont="1"/>
    <xf numFmtId="164" fontId="3" fillId="0" borderId="0" xfId="0" applyNumberFormat="1" applyFont="1"/>
    <xf numFmtId="44" fontId="0" fillId="0" borderId="0" xfId="0" applyNumberFormat="1"/>
    <xf numFmtId="164" fontId="0" fillId="0" borderId="0" xfId="0" applyNumberFormat="1"/>
    <xf numFmtId="0" fontId="6" fillId="0" borderId="0" xfId="0" applyFont="1" applyBorder="1"/>
    <xf numFmtId="44" fontId="3" fillId="0" borderId="1" xfId="1" applyNumberFormat="1" applyFont="1" applyBorder="1"/>
    <xf numFmtId="44" fontId="3" fillId="2" borderId="1" xfId="1" applyNumberFormat="1" applyFont="1" applyFill="1" applyBorder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164" fontId="3" fillId="0" borderId="0" xfId="0" applyNumberFormat="1" applyFont="1" applyBorder="1"/>
    <xf numFmtId="0" fontId="7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/>
    </xf>
    <xf numFmtId="10" fontId="6" fillId="0" borderId="1" xfId="2" applyNumberFormat="1" applyFont="1" applyBorder="1"/>
    <xf numFmtId="44" fontId="6" fillId="0" borderId="0" xfId="1" applyFont="1"/>
    <xf numFmtId="0" fontId="9" fillId="3" borderId="1" xfId="0" applyFont="1" applyFill="1" applyBorder="1" applyAlignment="1">
      <alignment horizontal="center"/>
    </xf>
    <xf numFmtId="10" fontId="7" fillId="0" borderId="1" xfId="2" applyNumberFormat="1" applyFont="1" applyBorder="1"/>
    <xf numFmtId="44" fontId="7" fillId="0" borderId="0" xfId="1" applyFont="1"/>
    <xf numFmtId="10" fontId="6" fillId="2" borderId="1" xfId="2" applyNumberFormat="1" applyFont="1" applyFill="1" applyBorder="1"/>
    <xf numFmtId="10" fontId="7" fillId="2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4" fontId="0" fillId="0" borderId="1" xfId="1" applyFont="1" applyBorder="1"/>
    <xf numFmtId="0" fontId="3" fillId="5" borderId="1" xfId="0" applyFont="1" applyFill="1" applyBorder="1"/>
    <xf numFmtId="44" fontId="3" fillId="5" borderId="1" xfId="1" applyFont="1" applyFill="1" applyBorder="1"/>
    <xf numFmtId="0" fontId="3" fillId="5" borderId="1" xfId="0" applyFont="1" applyFill="1" applyBorder="1" applyAlignment="1">
      <alignment horizontal="left"/>
    </xf>
    <xf numFmtId="44" fontId="0" fillId="0" borderId="1" xfId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4" fontId="3" fillId="5" borderId="1" xfId="1" applyNumberFormat="1" applyFont="1" applyFill="1" applyBorder="1"/>
    <xf numFmtId="44" fontId="0" fillId="0" borderId="1" xfId="0" applyNumberFormat="1" applyBorder="1"/>
    <xf numFmtId="44" fontId="0" fillId="0" borderId="0" xfId="1" applyFont="1" applyBorder="1"/>
    <xf numFmtId="44" fontId="0" fillId="0" borderId="8" xfId="0" applyNumberFormat="1" applyBorder="1"/>
    <xf numFmtId="0" fontId="3" fillId="0" borderId="0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5" xfId="0" applyFill="1" applyBorder="1"/>
    <xf numFmtId="0" fontId="0" fillId="0" borderId="4" xfId="0" applyBorder="1"/>
    <xf numFmtId="44" fontId="0" fillId="8" borderId="1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zoomScale="80" zoomScaleNormal="80" workbookViewId="0">
      <selection activeCell="J7" sqref="J7"/>
    </sheetView>
  </sheetViews>
  <sheetFormatPr defaultRowHeight="15" x14ac:dyDescent="0.25"/>
  <cols>
    <col min="1" max="1" width="26.85546875" style="8" bestFit="1" customWidth="1"/>
    <col min="2" max="2" width="25.7109375" style="8" customWidth="1"/>
    <col min="3" max="3" width="24.5703125" style="8" bestFit="1" customWidth="1"/>
    <col min="4" max="4" width="21" style="8" customWidth="1"/>
    <col min="5" max="5" width="20.5703125" style="8" customWidth="1"/>
    <col min="6" max="6" width="13.5703125" style="25" customWidth="1"/>
    <col min="7" max="7" width="13.5703125" style="24" customWidth="1"/>
    <col min="8" max="8" width="21.7109375" style="8" customWidth="1"/>
    <col min="9" max="9" width="17" style="19" bestFit="1" customWidth="1"/>
    <col min="10" max="10" width="13.7109375" style="19" bestFit="1" customWidth="1"/>
    <col min="11" max="11" width="9.140625" style="8"/>
    <col min="12" max="12" width="17" style="8" bestFit="1" customWidth="1"/>
    <col min="13" max="16384" width="9.140625" style="8"/>
  </cols>
  <sheetData>
    <row r="1" spans="1:10" ht="18.75" x14ac:dyDescent="0.3">
      <c r="B1" s="9" t="s">
        <v>3</v>
      </c>
    </row>
    <row r="3" spans="1:10" x14ac:dyDescent="0.25">
      <c r="A3" s="1" t="s">
        <v>30</v>
      </c>
      <c r="B3" s="10" t="s">
        <v>29</v>
      </c>
      <c r="C3" s="10" t="s">
        <v>1</v>
      </c>
      <c r="D3" s="10" t="s">
        <v>4</v>
      </c>
      <c r="E3" s="10" t="s">
        <v>5</v>
      </c>
      <c r="F3" s="26" t="s">
        <v>7</v>
      </c>
      <c r="G3" s="29" t="s">
        <v>6</v>
      </c>
      <c r="H3" s="10" t="s">
        <v>8</v>
      </c>
      <c r="I3" s="51"/>
      <c r="J3" s="51"/>
    </row>
    <row r="4" spans="1:10" x14ac:dyDescent="0.25">
      <c r="A4" s="1" t="s">
        <v>0</v>
      </c>
      <c r="B4" s="2"/>
      <c r="C4" s="3" t="s">
        <v>23</v>
      </c>
      <c r="D4" s="2">
        <v>14706.81</v>
      </c>
      <c r="E4" s="2"/>
      <c r="F4" s="27"/>
      <c r="G4" s="30"/>
      <c r="H4" s="3" t="s">
        <v>31</v>
      </c>
      <c r="I4" s="20"/>
    </row>
    <row r="5" spans="1:10" x14ac:dyDescent="0.25">
      <c r="A5" s="1" t="s">
        <v>28</v>
      </c>
      <c r="B5" s="2" t="s">
        <v>32</v>
      </c>
      <c r="C5" s="4" t="s">
        <v>24</v>
      </c>
      <c r="D5" s="2"/>
      <c r="E5" s="2"/>
      <c r="F5" s="27"/>
      <c r="G5" s="30"/>
      <c r="H5" s="4" t="s">
        <v>33</v>
      </c>
      <c r="I5" s="20"/>
    </row>
    <row r="6" spans="1:10" x14ac:dyDescent="0.25">
      <c r="A6" s="1" t="s">
        <v>34</v>
      </c>
      <c r="B6" s="2" t="s">
        <v>32</v>
      </c>
      <c r="C6" s="4" t="s">
        <v>35</v>
      </c>
      <c r="D6" s="2"/>
      <c r="E6" s="2"/>
      <c r="F6" s="27"/>
      <c r="G6" s="30"/>
      <c r="H6" s="4" t="s">
        <v>36</v>
      </c>
      <c r="I6" s="20"/>
    </row>
    <row r="7" spans="1:10" x14ac:dyDescent="0.25">
      <c r="A7" s="1" t="s">
        <v>38</v>
      </c>
      <c r="B7" s="2" t="s">
        <v>32</v>
      </c>
      <c r="C7" s="4" t="s">
        <v>39</v>
      </c>
      <c r="D7" s="2"/>
      <c r="E7" s="2"/>
      <c r="F7" s="27"/>
      <c r="G7" s="30"/>
      <c r="H7" s="3" t="s">
        <v>40</v>
      </c>
      <c r="I7" s="20"/>
    </row>
    <row r="8" spans="1:10" x14ac:dyDescent="0.25">
      <c r="A8" s="1"/>
      <c r="B8" s="2"/>
      <c r="C8" s="3"/>
      <c r="D8" s="2"/>
      <c r="E8" s="2"/>
      <c r="F8" s="27"/>
      <c r="G8" s="30"/>
      <c r="H8" s="3"/>
      <c r="I8" s="20"/>
    </row>
    <row r="9" spans="1:10" x14ac:dyDescent="0.25">
      <c r="A9" s="1"/>
      <c r="B9" s="2"/>
      <c r="C9" s="3"/>
      <c r="D9" s="2"/>
      <c r="E9" s="2"/>
      <c r="F9" s="27"/>
      <c r="G9" s="30"/>
      <c r="H9" s="3"/>
      <c r="I9" s="20"/>
    </row>
    <row r="10" spans="1:10" x14ac:dyDescent="0.25">
      <c r="A10" s="1"/>
      <c r="B10" s="2"/>
      <c r="C10" s="4"/>
      <c r="D10" s="2"/>
      <c r="E10" s="2"/>
      <c r="F10" s="27"/>
      <c r="G10" s="30"/>
      <c r="H10" s="4"/>
      <c r="I10" s="20"/>
    </row>
    <row r="11" spans="1:10" x14ac:dyDescent="0.25">
      <c r="A11" s="1"/>
      <c r="B11" s="2"/>
      <c r="C11" s="4"/>
      <c r="D11" s="2"/>
      <c r="E11" s="17"/>
      <c r="F11" s="27"/>
      <c r="G11" s="30"/>
      <c r="H11" s="4"/>
      <c r="I11" s="20"/>
      <c r="J11" s="21"/>
    </row>
    <row r="12" spans="1:10" x14ac:dyDescent="0.25">
      <c r="A12" s="1"/>
      <c r="B12" s="2"/>
      <c r="C12" s="4"/>
      <c r="D12" s="2"/>
      <c r="E12" s="17"/>
      <c r="F12" s="27"/>
      <c r="G12" s="30"/>
      <c r="H12" s="4"/>
      <c r="I12" s="20"/>
      <c r="J12" s="21"/>
    </row>
    <row r="13" spans="1:10" x14ac:dyDescent="0.25">
      <c r="A13" s="1"/>
      <c r="B13" s="2"/>
      <c r="C13" s="4"/>
      <c r="D13" s="2"/>
      <c r="E13" s="17"/>
      <c r="F13" s="27"/>
      <c r="G13" s="30"/>
      <c r="H13" s="4"/>
      <c r="I13" s="20"/>
      <c r="J13" s="21"/>
    </row>
    <row r="14" spans="1:10" x14ac:dyDescent="0.25">
      <c r="A14" s="1"/>
      <c r="B14" s="2"/>
      <c r="C14" s="4"/>
      <c r="D14" s="17"/>
      <c r="E14" s="2"/>
      <c r="F14" s="27"/>
      <c r="G14" s="30"/>
      <c r="H14" s="4"/>
      <c r="I14" s="20"/>
      <c r="J14" s="21"/>
    </row>
    <row r="15" spans="1:10" x14ac:dyDescent="0.25">
      <c r="A15" s="5" t="s">
        <v>2</v>
      </c>
      <c r="B15" s="6"/>
      <c r="C15" s="7"/>
      <c r="D15" s="18">
        <f>SUM(D4:D14)</f>
        <v>14706.81</v>
      </c>
      <c r="E15" s="18">
        <f>SUM(E4:E14)</f>
        <v>0</v>
      </c>
      <c r="F15" s="32">
        <f>SUM(F4:F14)</f>
        <v>0</v>
      </c>
      <c r="G15" s="33">
        <f>SUM(G4:G14)</f>
        <v>0</v>
      </c>
      <c r="H15" s="7"/>
      <c r="I15" s="22"/>
    </row>
    <row r="16" spans="1:10" x14ac:dyDescent="0.25">
      <c r="B16" s="11"/>
      <c r="D16" s="11"/>
      <c r="E16" s="11"/>
      <c r="F16" s="28"/>
      <c r="G16" s="31"/>
    </row>
    <row r="17" spans="4:9" x14ac:dyDescent="0.25">
      <c r="D17" s="11"/>
    </row>
    <row r="18" spans="4:9" x14ac:dyDescent="0.25">
      <c r="D18" s="11"/>
      <c r="I18" s="23"/>
    </row>
    <row r="20" spans="4:9" x14ac:dyDescent="0.25">
      <c r="D20" s="13"/>
    </row>
  </sheetData>
  <mergeCells count="1">
    <mergeCell ref="I3:J3"/>
  </mergeCells>
  <conditionalFormatting sqref="B1:B1048576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E5" sqref="E5"/>
    </sheetView>
  </sheetViews>
  <sheetFormatPr defaultRowHeight="15" x14ac:dyDescent="0.25"/>
  <cols>
    <col min="2" max="2" width="57.28515625" bestFit="1" customWidth="1"/>
    <col min="3" max="3" width="22.85546875" bestFit="1" customWidth="1"/>
    <col min="4" max="4" width="20.5703125" bestFit="1" customWidth="1"/>
    <col min="5" max="5" width="18" bestFit="1" customWidth="1"/>
  </cols>
  <sheetData>
    <row r="1" spans="1:5" x14ac:dyDescent="0.25">
      <c r="A1" s="34" t="s">
        <v>9</v>
      </c>
      <c r="B1" s="35" t="s">
        <v>10</v>
      </c>
      <c r="C1" s="34" t="s">
        <v>11</v>
      </c>
      <c r="D1" s="34" t="s">
        <v>13</v>
      </c>
      <c r="E1" s="34" t="s">
        <v>12</v>
      </c>
    </row>
    <row r="2" spans="1:5" x14ac:dyDescent="0.25">
      <c r="A2" s="36">
        <v>7</v>
      </c>
      <c r="B2" s="37" t="s">
        <v>19</v>
      </c>
      <c r="C2" s="45">
        <v>40</v>
      </c>
      <c r="D2" s="46">
        <v>117.67</v>
      </c>
      <c r="E2" s="38">
        <f>D2*C2</f>
        <v>4706.8</v>
      </c>
    </row>
    <row r="3" spans="1:5" x14ac:dyDescent="0.25">
      <c r="A3" s="36">
        <v>8</v>
      </c>
      <c r="B3" s="37" t="s">
        <v>20</v>
      </c>
      <c r="C3" s="44"/>
      <c r="D3" s="36"/>
      <c r="E3" s="38">
        <v>10000</v>
      </c>
    </row>
    <row r="4" spans="1:5" x14ac:dyDescent="0.25">
      <c r="A4" s="36">
        <v>9</v>
      </c>
      <c r="B4" s="37" t="s">
        <v>21</v>
      </c>
      <c r="C4" s="44"/>
      <c r="D4" s="36"/>
      <c r="E4" s="38">
        <v>0.01</v>
      </c>
    </row>
    <row r="5" spans="1:5" x14ac:dyDescent="0.25">
      <c r="A5" s="52" t="s">
        <v>14</v>
      </c>
      <c r="B5" s="53"/>
      <c r="C5" s="53"/>
      <c r="D5" s="54"/>
      <c r="E5" s="39">
        <f>SUM(E1:E4)</f>
        <v>14706.81</v>
      </c>
    </row>
  </sheetData>
  <mergeCells count="1">
    <mergeCell ref="A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tabSelected="1" topLeftCell="D1" zoomScaleNormal="100" workbookViewId="0">
      <selection activeCell="L3" sqref="L3"/>
    </sheetView>
  </sheetViews>
  <sheetFormatPr defaultRowHeight="15" x14ac:dyDescent="0.25"/>
  <cols>
    <col min="1" max="1" width="15" customWidth="1"/>
    <col min="2" max="2" width="18.5703125" bestFit="1" customWidth="1"/>
    <col min="3" max="3" width="15.85546875" bestFit="1" customWidth="1"/>
    <col min="4" max="4" width="11.5703125" customWidth="1"/>
    <col min="5" max="5" width="17.28515625" customWidth="1"/>
    <col min="6" max="6" width="17.85546875" customWidth="1"/>
    <col min="7" max="7" width="16" bestFit="1" customWidth="1"/>
    <col min="8" max="8" width="9.85546875" bestFit="1" customWidth="1"/>
    <col min="9" max="9" width="17" bestFit="1" customWidth="1"/>
    <col min="10" max="10" width="13.28515625" bestFit="1" customWidth="1"/>
    <col min="11" max="11" width="16" bestFit="1" customWidth="1"/>
    <col min="12" max="12" width="9.85546875" bestFit="1" customWidth="1"/>
    <col min="13" max="13" width="17" bestFit="1" customWidth="1"/>
    <col min="14" max="14" width="13.28515625" bestFit="1" customWidth="1"/>
    <col min="15" max="15" width="16" bestFit="1" customWidth="1"/>
  </cols>
  <sheetData>
    <row r="1" spans="1:15" x14ac:dyDescent="0.25">
      <c r="A1" s="59" t="s">
        <v>22</v>
      </c>
      <c r="B1" s="59"/>
      <c r="C1" s="59"/>
      <c r="D1" s="64" t="s">
        <v>26</v>
      </c>
      <c r="E1" s="64"/>
      <c r="F1" s="64"/>
      <c r="H1" s="64" t="s">
        <v>37</v>
      </c>
      <c r="I1" s="64"/>
      <c r="J1" s="64"/>
      <c r="L1" s="64" t="s">
        <v>41</v>
      </c>
      <c r="M1" s="64"/>
      <c r="N1" s="64"/>
    </row>
    <row r="2" spans="1:15" x14ac:dyDescent="0.25">
      <c r="A2" s="62" t="s">
        <v>23</v>
      </c>
      <c r="B2" s="62"/>
      <c r="C2" s="63"/>
      <c r="D2" s="55" t="s">
        <v>24</v>
      </c>
      <c r="E2" s="56"/>
      <c r="F2" s="56"/>
      <c r="G2" s="66" t="s">
        <v>27</v>
      </c>
      <c r="H2" s="64" t="s">
        <v>35</v>
      </c>
      <c r="I2" s="64"/>
      <c r="J2" s="64"/>
      <c r="K2" s="65" t="s">
        <v>27</v>
      </c>
      <c r="L2" s="64" t="s">
        <v>39</v>
      </c>
      <c r="M2" s="64"/>
      <c r="N2" s="64"/>
      <c r="O2" s="65" t="s">
        <v>27</v>
      </c>
    </row>
    <row r="3" spans="1:15" x14ac:dyDescent="0.25">
      <c r="B3" s="4" t="s">
        <v>5</v>
      </c>
      <c r="C3" s="2" t="s">
        <v>15</v>
      </c>
      <c r="E3" s="37" t="s">
        <v>5</v>
      </c>
      <c r="F3" s="37" t="s">
        <v>25</v>
      </c>
      <c r="G3" s="68">
        <f>C4+F4</f>
        <v>29413.62</v>
      </c>
      <c r="I3" s="67" t="s">
        <v>5</v>
      </c>
      <c r="J3" s="67" t="s">
        <v>25</v>
      </c>
      <c r="K3" s="68">
        <f>G3+J4</f>
        <v>44120.43</v>
      </c>
      <c r="M3" s="67" t="s">
        <v>5</v>
      </c>
      <c r="N3" s="67" t="s">
        <v>25</v>
      </c>
      <c r="O3" s="68">
        <f>K3+N4</f>
        <v>58827.24</v>
      </c>
    </row>
    <row r="4" spans="1:15" x14ac:dyDescent="0.25">
      <c r="A4" s="16"/>
      <c r="B4" s="40">
        <f>C4/12</f>
        <v>1225.5674999999999</v>
      </c>
      <c r="C4" s="40">
        <v>14706.81</v>
      </c>
      <c r="E4" s="50">
        <f>F4/12</f>
        <v>1225.5674999999999</v>
      </c>
      <c r="F4" s="40">
        <v>14706.81</v>
      </c>
      <c r="I4" s="50">
        <f>J4/12</f>
        <v>1225.5674999999999</v>
      </c>
      <c r="J4" s="40">
        <v>14706.81</v>
      </c>
      <c r="M4" s="50">
        <f>N4/12</f>
        <v>1225.5674999999999</v>
      </c>
      <c r="N4" s="40">
        <v>14706.81</v>
      </c>
    </row>
    <row r="5" spans="1:15" x14ac:dyDescent="0.25">
      <c r="A5" s="60" t="s">
        <v>16</v>
      </c>
      <c r="B5" s="61"/>
      <c r="C5" s="49"/>
      <c r="D5" s="57" t="s">
        <v>16</v>
      </c>
      <c r="E5" s="58"/>
      <c r="H5" s="57" t="s">
        <v>16</v>
      </c>
      <c r="I5" s="58"/>
      <c r="L5" s="57" t="s">
        <v>16</v>
      </c>
      <c r="M5" s="58"/>
    </row>
    <row r="6" spans="1:15" x14ac:dyDescent="0.25">
      <c r="A6" s="41" t="s">
        <v>17</v>
      </c>
      <c r="B6" s="42" t="s">
        <v>18</v>
      </c>
      <c r="C6" s="49"/>
      <c r="D6" s="37" t="s">
        <v>17</v>
      </c>
      <c r="E6" s="37" t="s">
        <v>18</v>
      </c>
      <c r="H6" s="37" t="s">
        <v>17</v>
      </c>
      <c r="I6" s="37" t="s">
        <v>18</v>
      </c>
      <c r="L6" s="37" t="s">
        <v>17</v>
      </c>
      <c r="M6" s="37" t="s">
        <v>18</v>
      </c>
    </row>
    <row r="7" spans="1:15" x14ac:dyDescent="0.25">
      <c r="A7" s="43">
        <v>1</v>
      </c>
      <c r="B7" s="47">
        <f>C4/12</f>
        <v>1225.5674999999999</v>
      </c>
      <c r="C7" s="49"/>
      <c r="D7" s="37">
        <v>13</v>
      </c>
      <c r="E7" s="48">
        <f>F4/12</f>
        <v>1225.5674999999999</v>
      </c>
      <c r="H7" s="37">
        <v>25</v>
      </c>
      <c r="I7" s="48">
        <f>J4/12</f>
        <v>1225.5674999999999</v>
      </c>
      <c r="L7" s="69">
        <v>37</v>
      </c>
      <c r="M7" s="72">
        <v>14706.81</v>
      </c>
    </row>
    <row r="8" spans="1:15" x14ac:dyDescent="0.25">
      <c r="A8" s="43">
        <v>2</v>
      </c>
      <c r="B8" s="47">
        <f>C4/12</f>
        <v>1225.5674999999999</v>
      </c>
      <c r="C8" s="49"/>
      <c r="D8" s="37">
        <v>14</v>
      </c>
      <c r="E8" s="48">
        <f>F4/12</f>
        <v>1225.5674999999999</v>
      </c>
      <c r="H8" s="37">
        <v>26</v>
      </c>
      <c r="I8" s="48">
        <f>J4/12</f>
        <v>1225.5674999999999</v>
      </c>
      <c r="L8" s="70"/>
      <c r="M8" s="73"/>
    </row>
    <row r="9" spans="1:15" x14ac:dyDescent="0.25">
      <c r="A9" s="43">
        <v>3</v>
      </c>
      <c r="B9" s="47">
        <f>C4/12</f>
        <v>1225.5674999999999</v>
      </c>
      <c r="C9" s="49"/>
      <c r="D9" s="37">
        <v>15</v>
      </c>
      <c r="E9" s="48">
        <f>F4/12</f>
        <v>1225.5674999999999</v>
      </c>
      <c r="H9" s="37">
        <v>27</v>
      </c>
      <c r="I9" s="48">
        <f>J4/12</f>
        <v>1225.5674999999999</v>
      </c>
      <c r="L9" s="70"/>
      <c r="M9" s="73"/>
    </row>
    <row r="10" spans="1:15" x14ac:dyDescent="0.25">
      <c r="A10" s="43">
        <v>4</v>
      </c>
      <c r="B10" s="47">
        <f>C4/12</f>
        <v>1225.5674999999999</v>
      </c>
      <c r="C10" s="49"/>
      <c r="D10" s="37">
        <v>16</v>
      </c>
      <c r="E10" s="48">
        <f>F4/12</f>
        <v>1225.5674999999999</v>
      </c>
      <c r="H10" s="37">
        <v>28</v>
      </c>
      <c r="I10" s="48">
        <f>J4/12</f>
        <v>1225.5674999999999</v>
      </c>
      <c r="L10" s="70"/>
      <c r="M10" s="73"/>
    </row>
    <row r="11" spans="1:15" x14ac:dyDescent="0.25">
      <c r="A11" s="43">
        <v>5</v>
      </c>
      <c r="B11" s="47">
        <f>C4/12</f>
        <v>1225.5674999999999</v>
      </c>
      <c r="C11" s="12"/>
      <c r="D11" s="37">
        <v>17</v>
      </c>
      <c r="E11" s="48">
        <f>F4/12</f>
        <v>1225.5674999999999</v>
      </c>
      <c r="H11" s="37">
        <v>29</v>
      </c>
      <c r="I11" s="48">
        <f>J4/12</f>
        <v>1225.5674999999999</v>
      </c>
      <c r="L11" s="70"/>
      <c r="M11" s="73"/>
    </row>
    <row r="12" spans="1:15" x14ac:dyDescent="0.25">
      <c r="A12" s="43">
        <v>6</v>
      </c>
      <c r="B12" s="47">
        <f>C4/12</f>
        <v>1225.5674999999999</v>
      </c>
      <c r="C12" s="15"/>
      <c r="D12" s="37">
        <v>18</v>
      </c>
      <c r="E12" s="48">
        <f>F4/12</f>
        <v>1225.5674999999999</v>
      </c>
      <c r="H12" s="37">
        <v>30</v>
      </c>
      <c r="I12" s="48">
        <f>J4/12</f>
        <v>1225.5674999999999</v>
      </c>
      <c r="L12" s="70"/>
      <c r="M12" s="73"/>
    </row>
    <row r="13" spans="1:15" x14ac:dyDescent="0.25">
      <c r="A13" s="43">
        <v>7</v>
      </c>
      <c r="B13" s="47">
        <f>C4/12</f>
        <v>1225.5674999999999</v>
      </c>
      <c r="D13" s="37">
        <v>19</v>
      </c>
      <c r="E13" s="48">
        <f>F4/12</f>
        <v>1225.5674999999999</v>
      </c>
      <c r="H13" s="37">
        <v>31</v>
      </c>
      <c r="I13" s="48">
        <f>J4/12</f>
        <v>1225.5674999999999</v>
      </c>
      <c r="L13" s="70"/>
      <c r="M13" s="73"/>
    </row>
    <row r="14" spans="1:15" x14ac:dyDescent="0.25">
      <c r="A14" s="43">
        <v>8</v>
      </c>
      <c r="B14" s="47">
        <f>C4/12</f>
        <v>1225.5674999999999</v>
      </c>
      <c r="D14" s="37">
        <v>20</v>
      </c>
      <c r="E14" s="48">
        <f>F4/12</f>
        <v>1225.5674999999999</v>
      </c>
      <c r="H14" s="37">
        <v>32</v>
      </c>
      <c r="I14" s="48">
        <f>J4/12</f>
        <v>1225.5674999999999</v>
      </c>
      <c r="L14" s="70"/>
      <c r="M14" s="73"/>
    </row>
    <row r="15" spans="1:15" x14ac:dyDescent="0.25">
      <c r="A15" s="43">
        <v>9</v>
      </c>
      <c r="B15" s="47">
        <f>C4/12</f>
        <v>1225.5674999999999</v>
      </c>
      <c r="D15" s="37">
        <v>21</v>
      </c>
      <c r="E15" s="48">
        <f>F4/12</f>
        <v>1225.5674999999999</v>
      </c>
      <c r="H15" s="37">
        <v>33</v>
      </c>
      <c r="I15" s="48">
        <f>J4/12</f>
        <v>1225.5674999999999</v>
      </c>
      <c r="L15" s="70"/>
      <c r="M15" s="73"/>
    </row>
    <row r="16" spans="1:15" x14ac:dyDescent="0.25">
      <c r="A16" s="43">
        <v>10</v>
      </c>
      <c r="B16" s="47">
        <f>C4/12</f>
        <v>1225.5674999999999</v>
      </c>
      <c r="D16" s="37">
        <v>22</v>
      </c>
      <c r="E16" s="48">
        <f>F4/12</f>
        <v>1225.5674999999999</v>
      </c>
      <c r="H16" s="37">
        <v>34</v>
      </c>
      <c r="I16" s="48">
        <f>J4/12</f>
        <v>1225.5674999999999</v>
      </c>
      <c r="L16" s="70"/>
      <c r="M16" s="73"/>
    </row>
    <row r="17" spans="1:13" x14ac:dyDescent="0.25">
      <c r="A17" s="43">
        <v>11</v>
      </c>
      <c r="B17" s="47">
        <f>C4/12</f>
        <v>1225.5674999999999</v>
      </c>
      <c r="D17" s="37">
        <v>23</v>
      </c>
      <c r="E17" s="48">
        <f>F4/12</f>
        <v>1225.5674999999999</v>
      </c>
      <c r="H17" s="37">
        <v>35</v>
      </c>
      <c r="I17" s="48">
        <f>J4/12</f>
        <v>1225.5674999999999</v>
      </c>
      <c r="L17" s="70"/>
      <c r="M17" s="73"/>
    </row>
    <row r="18" spans="1:13" x14ac:dyDescent="0.25">
      <c r="A18" s="43">
        <v>12</v>
      </c>
      <c r="B18" s="47">
        <f>C4/12</f>
        <v>1225.5674999999999</v>
      </c>
      <c r="D18" s="37">
        <v>24</v>
      </c>
      <c r="E18" s="48">
        <f>F4/12</f>
        <v>1225.5674999999999</v>
      </c>
      <c r="H18" s="37">
        <v>36</v>
      </c>
      <c r="I18" s="48">
        <f>J4/12</f>
        <v>1225.5674999999999</v>
      </c>
      <c r="L18" s="71"/>
      <c r="M18" s="74"/>
    </row>
    <row r="19" spans="1:13" x14ac:dyDescent="0.25">
      <c r="B19" s="14">
        <f>SUM(B7:B18)</f>
        <v>14706.809999999996</v>
      </c>
      <c r="E19" s="14">
        <f>SUM(E7:E18)</f>
        <v>14706.809999999996</v>
      </c>
    </row>
  </sheetData>
  <mergeCells count="14">
    <mergeCell ref="L1:N1"/>
    <mergeCell ref="L2:N2"/>
    <mergeCell ref="L5:M5"/>
    <mergeCell ref="L7:L18"/>
    <mergeCell ref="M7:M18"/>
    <mergeCell ref="H1:J1"/>
    <mergeCell ref="H2:J2"/>
    <mergeCell ref="H5:I5"/>
    <mergeCell ref="A1:C1"/>
    <mergeCell ref="A5:B5"/>
    <mergeCell ref="A2:C2"/>
    <mergeCell ref="D1:F1"/>
    <mergeCell ref="D2:F2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Mariana Carvalho</cp:lastModifiedBy>
  <dcterms:created xsi:type="dcterms:W3CDTF">2013-05-17T16:00:40Z</dcterms:created>
  <dcterms:modified xsi:type="dcterms:W3CDTF">2022-05-05T18:33:24Z</dcterms:modified>
</cp:coreProperties>
</file>