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570" windowHeight="89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N9" i="3" l="1"/>
  <c r="M9" i="3"/>
  <c r="L9" i="3"/>
  <c r="J9" i="3"/>
  <c r="I9" i="3"/>
  <c r="H9" i="3" l="1"/>
  <c r="E9" i="3"/>
  <c r="G9" i="3"/>
  <c r="E5" i="4" l="1"/>
  <c r="C9" i="3" l="1"/>
  <c r="E28" i="2" l="1"/>
  <c r="F4" i="2" l="1"/>
  <c r="F28" i="2" s="1"/>
  <c r="B2" i="4" l="1"/>
  <c r="B6" i="3" l="1"/>
  <c r="B5" i="3"/>
  <c r="H28" i="2"/>
  <c r="G28" i="2"/>
</calcChain>
</file>

<file path=xl/sharedStrings.xml><?xml version="1.0" encoding="utf-8"?>
<sst xmlns="http://schemas.openxmlformats.org/spreadsheetml/2006/main" count="53" uniqueCount="39">
  <si>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</si>
  <si>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</si>
  <si>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</si>
  <si>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</si>
  <si>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</si>
  <si>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</si>
  <si>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</si>
  <si>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</si>
  <si>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</si>
  <si>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</si>
  <si>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</si>
  <si>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</si>
  <si>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VALOR GLOBAL</t>
  </si>
  <si>
    <t>1º</t>
  </si>
  <si>
    <t>Parcela nº</t>
  </si>
  <si>
    <t>Valor Parcela</t>
  </si>
  <si>
    <t>DESCRIÇÃO DETALHADA</t>
  </si>
  <si>
    <t>VALOR MENSAL</t>
  </si>
  <si>
    <t>CONTRATO 52.2021</t>
  </si>
  <si>
    <t>23208.001762/2021-35</t>
  </si>
  <si>
    <t>09/08/2021 a 08/08/2022</t>
  </si>
  <si>
    <t>Contratação empresa especializada em telecomunicações para prestar serviços SMC - Serviço multimídia, de conectividade digital, em linha privativa (Dedicada) de comunicação de Internet, com fornecimento de roteador para o IFMG Campus Avançado de Ipatinga.</t>
  </si>
  <si>
    <t>Aditivo 01/2022 - 04/07/2022</t>
  </si>
  <si>
    <t>Prorrogação</t>
  </si>
  <si>
    <t>09/08/2022 a 08/08/2023</t>
  </si>
  <si>
    <t>23717.000407/2022-80</t>
  </si>
  <si>
    <t>Novo valor Mensal</t>
  </si>
  <si>
    <t>Novo valor Anual</t>
  </si>
  <si>
    <t>Diferença Global</t>
  </si>
  <si>
    <t>2º</t>
  </si>
  <si>
    <t>ADITIVO 01/2022 - PRORROGAÇÃO</t>
  </si>
  <si>
    <t>09/08/2022 A 08/08/2023</t>
  </si>
  <si>
    <t>Valor Acumulado</t>
  </si>
  <si>
    <t>Valor do Termo</t>
  </si>
  <si>
    <t>APOSTILAMENTO 01/2022 - REAJUSTE</t>
  </si>
  <si>
    <t>A partir de 01/06/2022</t>
  </si>
  <si>
    <t>Apostilamento 01/2022 - 25/07/2022</t>
  </si>
  <si>
    <t>Reajuste</t>
  </si>
  <si>
    <t>23717.000492/2022-86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</si>
</sst>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_-[$R$-416]* #,##0.00_-;\-[$R$-416]* #,##0.00_-;_-[$R$-416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4" borderId="5" xfId="1" applyFont="1" applyFill="1" applyBorder="1"/>
    <xf numFmtId="10" fontId="2" fillId="0" borderId="2" xfId="2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6" xfId="3" applyBorder="1"/>
    <xf numFmtId="10" fontId="2" fillId="0" borderId="2" xfId="2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vertical="center"/>
    </xf>
    <xf numFmtId="0" fontId="11" fillId="0" borderId="6" xfId="3" applyFill="1" applyBorder="1"/>
    <xf numFmtId="164" fontId="0" fillId="5" borderId="5" xfId="1" applyFont="1" applyFill="1" applyBorder="1"/>
    <xf numFmtId="167" fontId="0" fillId="0" borderId="1" xfId="0" applyNumberFormat="1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0" fillId="8" borderId="1" xfId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topLeftCell="A4" workbookViewId="0">
      <selection activeCell="C9" sqref="C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21" style="1" hidden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6.5" thickBot="1" x14ac:dyDescent="0.3">
      <c r="B3" s="32" t="s">
        <v>18</v>
      </c>
      <c r="C3" s="29" t="s">
        <v>6</v>
      </c>
      <c r="D3" s="29" t="s">
        <v>7</v>
      </c>
      <c r="E3" s="29" t="s">
        <v>0</v>
      </c>
      <c r="F3" s="29" t="s">
        <v>5</v>
      </c>
      <c r="G3" s="30" t="s">
        <v>1</v>
      </c>
      <c r="H3" s="31" t="s">
        <v>2</v>
      </c>
      <c r="I3" s="59" t="s">
        <v>4</v>
      </c>
      <c r="J3" s="68"/>
      <c r="K3" s="68"/>
    </row>
    <row r="4" spans="2:11" ht="15.75" thickBot="1" x14ac:dyDescent="0.3">
      <c r="B4" s="22" t="s">
        <v>3</v>
      </c>
      <c r="C4" s="19"/>
      <c r="D4" s="23" t="s">
        <v>20</v>
      </c>
      <c r="E4" s="19">
        <v>10140</v>
      </c>
      <c r="F4" s="19">
        <f>E4/12</f>
        <v>845</v>
      </c>
      <c r="G4" s="20"/>
      <c r="H4" s="58"/>
      <c r="I4" s="60" t="s">
        <v>19</v>
      </c>
      <c r="J4" s="5"/>
    </row>
    <row r="5" spans="2:11" ht="15.75" thickBot="1" x14ac:dyDescent="0.3">
      <c r="B5" s="50" t="s">
        <v>22</v>
      </c>
      <c r="C5" s="19" t="s">
        <v>23</v>
      </c>
      <c r="D5" s="23" t="s">
        <v>24</v>
      </c>
      <c r="E5" s="19"/>
      <c r="F5" s="19"/>
      <c r="G5" s="20"/>
      <c r="H5" s="58"/>
      <c r="I5" s="60" t="s">
        <v>25</v>
      </c>
      <c r="J5" s="5"/>
    </row>
    <row r="6" spans="2:11" ht="15.75" thickBot="1" x14ac:dyDescent="0.3">
      <c r="B6" s="50" t="s">
        <v>36</v>
      </c>
      <c r="C6" s="53" t="s">
        <v>37</v>
      </c>
      <c r="D6" s="54"/>
      <c r="E6" s="53">
        <v>1247.28</v>
      </c>
      <c r="F6" s="53"/>
      <c r="G6" s="55"/>
      <c r="H6" s="61"/>
      <c r="I6" s="63" t="s">
        <v>38</v>
      </c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62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50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69" t="s">
        <v>8</v>
      </c>
      <c r="C28" s="70"/>
      <c r="D28" s="71"/>
      <c r="E28" s="26">
        <f>SUM(E4:E27)</f>
        <v>11387.28</v>
      </c>
      <c r="F28" s="26">
        <f>SUM(F4:F27)</f>
        <v>845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C13" sqref="C13"/>
    </sheetView>
  </sheetViews>
  <sheetFormatPr defaultRowHeight="15" x14ac:dyDescent="0.25"/>
  <cols>
    <col min="1" max="1" width="2.42578125" customWidth="1"/>
    <col min="3" max="3" width="66.5703125" bestFit="1" customWidth="1"/>
    <col min="4" max="4" width="16.28515625" hidden="1" customWidth="1"/>
    <col min="5" max="5" width="20.140625" bestFit="1" customWidth="1"/>
    <col min="6" max="6" width="19" style="45" customWidth="1"/>
    <col min="7" max="8" width="22.140625" bestFit="1" customWidth="1"/>
  </cols>
  <sheetData>
    <row r="2" spans="2:5" x14ac:dyDescent="0.25">
      <c r="B2" s="72" t="str">
        <f>'Resumo do Contrato'!B3</f>
        <v>CONTRATO 52.2021</v>
      </c>
      <c r="C2" s="72"/>
      <c r="D2" s="72"/>
      <c r="E2" s="72"/>
    </row>
    <row r="3" spans="2:5" x14ac:dyDescent="0.25">
      <c r="B3" s="46" t="s">
        <v>10</v>
      </c>
      <c r="C3" s="46" t="s">
        <v>16</v>
      </c>
      <c r="D3" s="46" t="s">
        <v>17</v>
      </c>
      <c r="E3" s="46" t="s">
        <v>12</v>
      </c>
    </row>
    <row r="4" spans="2:5" ht="60" x14ac:dyDescent="0.25">
      <c r="B4" s="47">
        <v>1</v>
      </c>
      <c r="C4" s="56" t="s">
        <v>21</v>
      </c>
      <c r="D4" s="48">
        <v>1262.5</v>
      </c>
      <c r="E4" s="48">
        <v>10140</v>
      </c>
    </row>
    <row r="5" spans="2:5" x14ac:dyDescent="0.25">
      <c r="B5" s="73" t="s">
        <v>11</v>
      </c>
      <c r="C5" s="73"/>
      <c r="D5" s="73"/>
      <c r="E5" s="49">
        <f>SUM(E4:E4)</f>
        <v>10140</v>
      </c>
    </row>
  </sheetData>
  <mergeCells count="2">
    <mergeCell ref="B2:E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abSelected="1" topLeftCell="D1" workbookViewId="0">
      <selection activeCell="M14" sqref="M14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1.42578125" style="33" customWidth="1"/>
    <col min="6" max="6" width="12.140625" style="33" bestFit="1" customWidth="1"/>
    <col min="7" max="7" width="17.85546875" style="33" customWidth="1"/>
    <col min="8" max="9" width="19.140625" style="33" customWidth="1"/>
    <col min="10" max="10" width="11.42578125" style="33" customWidth="1"/>
    <col min="11" max="11" width="12.140625" style="33" bestFit="1" customWidth="1"/>
    <col min="12" max="12" width="17.85546875" style="33" customWidth="1"/>
    <col min="13" max="14" width="19.140625" style="33" customWidth="1"/>
    <col min="15" max="16384" width="9.140625" style="33"/>
  </cols>
  <sheetData>
    <row r="1" spans="2:14" s="51" customFormat="1" x14ac:dyDescent="0.25"/>
    <row r="2" spans="2:14" s="51" customFormat="1" x14ac:dyDescent="0.25"/>
    <row r="3" spans="2:14" s="52" customFormat="1" x14ac:dyDescent="0.25"/>
    <row r="4" spans="2:14" s="52" customFormat="1" x14ac:dyDescent="0.25"/>
    <row r="5" spans="2:14" s="34" customFormat="1" x14ac:dyDescent="0.25">
      <c r="B5" s="78" t="str">
        <f>'Resumo do Contrato'!B3</f>
        <v>CONTRATO 52.2021</v>
      </c>
      <c r="C5" s="78"/>
      <c r="D5" s="78"/>
      <c r="E5" s="72" t="s">
        <v>30</v>
      </c>
      <c r="F5" s="72"/>
      <c r="G5" s="72"/>
      <c r="H5" s="72"/>
      <c r="I5" s="74" t="s">
        <v>32</v>
      </c>
      <c r="J5" s="78" t="s">
        <v>34</v>
      </c>
      <c r="K5" s="78"/>
      <c r="L5" s="78"/>
      <c r="M5" s="78"/>
      <c r="N5" s="74" t="s">
        <v>32</v>
      </c>
    </row>
    <row r="6" spans="2:14" s="34" customFormat="1" x14ac:dyDescent="0.25">
      <c r="B6" s="77" t="str">
        <f>'Resumo do Contrato'!D4</f>
        <v>09/08/2021 a 08/08/2022</v>
      </c>
      <c r="C6" s="77"/>
      <c r="D6" s="77"/>
      <c r="E6" s="75" t="s">
        <v>31</v>
      </c>
      <c r="F6" s="75"/>
      <c r="G6" s="75"/>
      <c r="H6" s="75"/>
      <c r="I6" s="74"/>
      <c r="J6" s="77" t="s">
        <v>35</v>
      </c>
      <c r="K6" s="77"/>
      <c r="L6" s="77"/>
      <c r="M6" s="77"/>
      <c r="N6" s="74"/>
    </row>
    <row r="7" spans="2:14" s="34" customFormat="1" x14ac:dyDescent="0.25">
      <c r="B7" s="78"/>
      <c r="C7" s="78"/>
      <c r="D7" s="78"/>
      <c r="E7" s="72"/>
      <c r="F7" s="72"/>
      <c r="G7" s="72"/>
      <c r="H7" s="72"/>
      <c r="I7" s="74"/>
      <c r="J7" s="78"/>
      <c r="K7" s="78"/>
      <c r="L7" s="78"/>
      <c r="M7" s="78"/>
      <c r="N7" s="74"/>
    </row>
    <row r="8" spans="2:14" s="35" customFormat="1" ht="30" x14ac:dyDescent="0.25">
      <c r="B8" s="79"/>
      <c r="C8" s="36" t="s">
        <v>5</v>
      </c>
      <c r="D8" s="36" t="s">
        <v>0</v>
      </c>
      <c r="E8" s="36" t="s">
        <v>26</v>
      </c>
      <c r="F8" s="36" t="s">
        <v>27</v>
      </c>
      <c r="G8" s="36" t="s">
        <v>28</v>
      </c>
      <c r="H8" s="66" t="s">
        <v>33</v>
      </c>
      <c r="I8" s="74"/>
      <c r="J8" s="36" t="s">
        <v>26</v>
      </c>
      <c r="K8" s="36" t="s">
        <v>27</v>
      </c>
      <c r="L8" s="36" t="s">
        <v>28</v>
      </c>
      <c r="M8" s="66" t="s">
        <v>33</v>
      </c>
      <c r="N8" s="74"/>
    </row>
    <row r="9" spans="2:14" s="34" customFormat="1" x14ac:dyDescent="0.25">
      <c r="B9" s="79"/>
      <c r="C9" s="57">
        <f>D9/12</f>
        <v>845</v>
      </c>
      <c r="D9" s="37">
        <v>10140</v>
      </c>
      <c r="E9" s="65">
        <f>F9/12</f>
        <v>845</v>
      </c>
      <c r="F9" s="65">
        <v>10140</v>
      </c>
      <c r="G9" s="64">
        <f>F9-D9</f>
        <v>0</v>
      </c>
      <c r="H9" s="67">
        <f>F9</f>
        <v>10140</v>
      </c>
      <c r="I9" s="37">
        <f>H9+D9</f>
        <v>20280</v>
      </c>
      <c r="J9" s="65">
        <f>K9/12</f>
        <v>948.94</v>
      </c>
      <c r="K9" s="65">
        <v>11387.28</v>
      </c>
      <c r="L9" s="64">
        <f>K9-F9</f>
        <v>1247.2800000000007</v>
      </c>
      <c r="M9" s="67">
        <f>L9</f>
        <v>1247.2800000000007</v>
      </c>
      <c r="N9" s="37">
        <f>M9+I9</f>
        <v>21527.279999999999</v>
      </c>
    </row>
    <row r="10" spans="2:14" s="34" customFormat="1" x14ac:dyDescent="0.25">
      <c r="B10" s="76" t="s">
        <v>9</v>
      </c>
      <c r="C10" s="76"/>
      <c r="D10" s="38"/>
      <c r="E10" s="76" t="s">
        <v>9</v>
      </c>
      <c r="F10" s="76"/>
      <c r="G10" s="76"/>
      <c r="H10" s="38"/>
      <c r="I10" s="38"/>
      <c r="J10" s="76" t="s">
        <v>9</v>
      </c>
      <c r="K10" s="76"/>
      <c r="L10" s="76"/>
      <c r="M10" s="38"/>
      <c r="N10" s="38"/>
    </row>
    <row r="11" spans="2:14" s="39" customFormat="1" x14ac:dyDescent="0.25">
      <c r="B11" s="42" t="s">
        <v>14</v>
      </c>
      <c r="C11" s="40" t="s">
        <v>15</v>
      </c>
      <c r="D11" s="41"/>
      <c r="E11" s="42" t="s">
        <v>14</v>
      </c>
      <c r="F11" s="42"/>
      <c r="G11" s="40" t="s">
        <v>15</v>
      </c>
      <c r="H11" s="41"/>
      <c r="I11" s="41"/>
      <c r="J11" s="42" t="s">
        <v>14</v>
      </c>
      <c r="K11" s="42"/>
      <c r="L11" s="40" t="s">
        <v>15</v>
      </c>
      <c r="M11" s="41"/>
      <c r="N11" s="41"/>
    </row>
    <row r="12" spans="2:14" s="34" customFormat="1" x14ac:dyDescent="0.25">
      <c r="B12" s="43" t="s">
        <v>13</v>
      </c>
      <c r="C12" s="44">
        <v>10140</v>
      </c>
      <c r="E12" s="43" t="s">
        <v>29</v>
      </c>
      <c r="F12" s="43"/>
      <c r="G12" s="44">
        <v>10140</v>
      </c>
      <c r="J12" s="43" t="s">
        <v>29</v>
      </c>
      <c r="K12" s="43"/>
      <c r="L12" s="44">
        <v>11387.28</v>
      </c>
    </row>
    <row r="13" spans="2:14" s="34" customFormat="1" x14ac:dyDescent="0.25">
      <c r="B13" s="43"/>
      <c r="C13" s="44"/>
      <c r="E13" s="43"/>
      <c r="F13" s="43"/>
      <c r="G13" s="44"/>
      <c r="J13" s="43"/>
      <c r="K13" s="43"/>
      <c r="L13" s="44"/>
    </row>
    <row r="14" spans="2:14" s="34" customFormat="1" x14ac:dyDescent="0.25">
      <c r="B14" s="43"/>
      <c r="C14" s="44"/>
      <c r="E14" s="43"/>
      <c r="F14" s="43"/>
      <c r="G14" s="44"/>
      <c r="J14" s="43"/>
      <c r="K14" s="43"/>
      <c r="L14" s="44"/>
    </row>
    <row r="15" spans="2:14" s="34" customFormat="1" x14ac:dyDescent="0.25">
      <c r="B15" s="43"/>
      <c r="C15" s="44"/>
      <c r="E15" s="43"/>
      <c r="F15" s="43"/>
      <c r="G15" s="44"/>
      <c r="J15" s="43"/>
      <c r="K15" s="43"/>
      <c r="L15" s="44"/>
    </row>
    <row r="16" spans="2:14" s="34" customFormat="1" x14ac:dyDescent="0.25">
      <c r="B16" s="43"/>
      <c r="C16" s="44"/>
      <c r="E16" s="43"/>
      <c r="F16" s="43"/>
      <c r="G16" s="44"/>
      <c r="J16" s="43"/>
      <c r="K16" s="43"/>
      <c r="L16" s="44"/>
    </row>
    <row r="17" spans="2:12" s="34" customFormat="1" x14ac:dyDescent="0.25">
      <c r="B17" s="43"/>
      <c r="C17" s="44"/>
      <c r="E17" s="43"/>
      <c r="F17" s="43"/>
      <c r="G17" s="44"/>
      <c r="J17" s="43"/>
      <c r="K17" s="43"/>
      <c r="L17" s="44"/>
    </row>
    <row r="18" spans="2:12" s="34" customFormat="1" x14ac:dyDescent="0.25">
      <c r="B18" s="43"/>
      <c r="C18" s="44"/>
      <c r="E18" s="43"/>
      <c r="F18" s="43"/>
      <c r="G18" s="44"/>
      <c r="J18" s="43"/>
      <c r="K18" s="43"/>
      <c r="L18" s="44"/>
    </row>
    <row r="19" spans="2:12" s="34" customFormat="1" x14ac:dyDescent="0.25">
      <c r="B19" s="43"/>
      <c r="C19" s="44"/>
      <c r="E19" s="43"/>
      <c r="F19" s="43"/>
      <c r="G19" s="44"/>
      <c r="J19" s="43"/>
      <c r="K19" s="43"/>
      <c r="L19" s="44"/>
    </row>
    <row r="20" spans="2:12" s="34" customFormat="1" x14ac:dyDescent="0.25">
      <c r="B20" s="43"/>
      <c r="C20" s="44"/>
      <c r="E20" s="43"/>
      <c r="F20" s="43"/>
      <c r="G20" s="44"/>
      <c r="J20" s="43"/>
      <c r="K20" s="43"/>
      <c r="L20" s="44"/>
    </row>
    <row r="21" spans="2:12" s="34" customFormat="1" x14ac:dyDescent="0.25">
      <c r="B21" s="43"/>
      <c r="C21" s="44"/>
      <c r="E21" s="43"/>
      <c r="F21" s="43"/>
      <c r="G21" s="44"/>
      <c r="J21" s="43"/>
      <c r="K21" s="43"/>
      <c r="L21" s="44"/>
    </row>
    <row r="22" spans="2:12" s="34" customFormat="1" x14ac:dyDescent="0.25">
      <c r="B22" s="43"/>
      <c r="C22" s="44"/>
      <c r="E22" s="43"/>
      <c r="F22" s="43"/>
      <c r="G22" s="44"/>
      <c r="J22" s="43"/>
      <c r="K22" s="43"/>
      <c r="L22" s="44"/>
    </row>
    <row r="23" spans="2:12" s="34" customFormat="1" x14ac:dyDescent="0.25">
      <c r="B23" s="43"/>
      <c r="C23" s="44"/>
      <c r="E23" s="43"/>
      <c r="F23" s="43"/>
      <c r="G23" s="44"/>
      <c r="J23" s="43"/>
      <c r="K23" s="43"/>
      <c r="L23" s="44"/>
    </row>
    <row r="24" spans="2:12" s="34" customFormat="1" x14ac:dyDescent="0.25"/>
  </sheetData>
  <mergeCells count="15">
    <mergeCell ref="J5:M5"/>
    <mergeCell ref="N5:N8"/>
    <mergeCell ref="J6:M6"/>
    <mergeCell ref="J7:M7"/>
    <mergeCell ref="J10:L10"/>
    <mergeCell ref="B10:C10"/>
    <mergeCell ref="B6:D6"/>
    <mergeCell ref="B7:D7"/>
    <mergeCell ref="B8:B9"/>
    <mergeCell ref="B5:D5"/>
    <mergeCell ref="I5:I8"/>
    <mergeCell ref="E5:H5"/>
    <mergeCell ref="E6:H6"/>
    <mergeCell ref="E7:H7"/>
    <mergeCell ref="E10:G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2022-08-11T18:51:13Z</dcterms:modified>
</cp:coreProperties>
</file>