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PNAE\2022\"/>
    </mc:Choice>
  </mc:AlternateContent>
  <bookViews>
    <workbookView xWindow="0" yWindow="0" windowWidth="16170" windowHeight="603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9" i="4" l="1"/>
  <c r="G8" i="4"/>
  <c r="G7" i="4"/>
  <c r="G4" i="4"/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G6" i="4" l="1"/>
  <c r="I9" i="3" l="1"/>
  <c r="V9" i="3" l="1"/>
  <c r="U12" i="3" s="1"/>
  <c r="AA9" i="3"/>
  <c r="Z12" i="3" s="1"/>
  <c r="Q9" i="3"/>
  <c r="P12" i="3" s="1"/>
  <c r="K12" i="3"/>
  <c r="G10" i="4"/>
  <c r="G5" i="4"/>
  <c r="V12" i="3" l="1"/>
  <c r="AA12" i="3" s="1"/>
  <c r="H47" i="4"/>
  <c r="G11" i="4"/>
  <c r="G47" i="4"/>
  <c r="I47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<sst xmlns="http://schemas.openxmlformats.org/spreadsheetml/2006/main" count="128" uniqueCount="65">
  <si>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</si>
  <si>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</si>
  <si>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</si>
  <si>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</si>
  <si>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</si>
  <si>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</si>
  <si>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</si>
  <si>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</si>
  <si>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</si>
  <si>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</si>
  <si>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</si>
  <si>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</si>
  <si>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</si>
  <si>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</si>
  <si>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</si>
  <si>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</si>
  <si>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</si>
  <si>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</si>
  <si>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</si>
  <si>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</si>
  <si>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</si>
  <si>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</si>
  <si>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</si>
  <si>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</si>
  <si>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</si>
  <si>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</si>
  <si>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</si>
  <si>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</si>
  <si>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</si>
  <si>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</si>
  <si>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</si>
  <si>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</si>
  <si>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</si>
  <si>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</si>
  <si>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</si>
  <si>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</si>
  <si>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</si>
  <si>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</si>
  <si>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</si>
  <si>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</si>
  <si>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</si>
  <si>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</si>
  <si>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</si>
  <si>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</si>
  <si>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</si>
  <si>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</si>
  <si>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</si>
  <si>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</si>
  <si>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</si>
  <si>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</si>
  <si>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</si>
  <si>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</si>
  <si>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</si>
  <si>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</si>
  <si>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CONTRATO 56/2022</t>
  </si>
  <si>
    <t>20/09/2022 a 19/09/2023</t>
  </si>
  <si>
    <t xml:space="preserve"> 20209.004327/2022-33</t>
  </si>
  <si>
    <t xml:space="preserve">ABACAXI - in natura, apresentando grau de maturação tal que lhe permita suportar a manipulação, o transporte e a conservação em condições adequadas para o consumo. Constituída por fruta de boa qualidade, apresentando tamanho, cor e conformação uniformes, devendo ser bem desenvolvida. Isento de lesões de origem física, mecânica e biológica, não conter substâncias terrosas, sujidades, corpos estranhos, parasitas, larvas ou outros animais (nos produtos e/ou embalagens).
</t>
  </si>
  <si>
    <t>kg</t>
  </si>
  <si>
    <t xml:space="preserve">CHUCHU - in natura, casca verde-escura, tamanho e coloração uniformes, íntegros. Isento de lesões de origem física, mecânica e biológica, não conter substâncias terrosas, sujidades, corpos estranhos, parasitas, larvas ou outros animais (nos produtos e/ou embalagens).
</t>
  </si>
  <si>
    <t xml:space="preserve">BATATA DOCE – in natura, de boa qualidade, fresca, firme e compacta; apresentando grau de maturação adequado; bem desenvolvida; tamanho e coloração uniformes; livre de enfermidades, rachaduras, cortes e de materiais terrosos; sem danos físicos e mecânicos, sem defeitos graves (podridão, danos profundos) sem manchas ou deformação, sem rachaduras ou lesões abertas.
</t>
  </si>
  <si>
    <t xml:space="preserve">FARINHA DE MANDIOCA TORRADA - fina, clara, livre de umidade. O estabelecimento deve possuir autorização emitida pela Vigilância Sanitária. O produto deve ser armazenado em embalagem plástica apropriada, limpa, atóxica e íntegra, sendo o agricultor o responsável pelas embalagens e rótulos. Acondicionada em embalagens com 1kg. No rótulo impresso deve constar, no mínimo, procedência, ingredientes, peso do produto, data de fabricação e data de validade (mínimo de 4 meses a partir da data da entrega).
</t>
  </si>
  <si>
    <t>FARINHA DE MILHO – limpa, isenta de sujidades parasitas e larvas, matérias terrosas, livre de umidade. O estabelecimento deve possuir autorização emitida pela Vigilância Sanitária. O produto deve ser armazenado em embalagem plástica apropriada, limpa, atóxica e íntegra, sendo o agricultor o responsável pelas embalagens e rótulos. Acondicionada em embalagens com 1kg. No rótulo impresso deve constar, no mínimo, procedência, ingredientes, peso do produto, data de fabricação e data de validade (mínimo de 4 meses a partir da data da entrega).</t>
  </si>
  <si>
    <t xml:space="preserve">GOIABA – in natura, de primeira, com tamanho e coloração uniformes; com cor, aroma, textura e aparência preservada; livre de enfermidades, amassados, rachaduras, cortes e de materiais terrosos; sem danos físicos e mecânicos; separados por lotes homogêneos, sem defeitos graves (podridão, danos profundos, frutos passados) sem manchas ou deformação, sem rachaduras ou lesões abertas. Deve apresentar grau de maturação adequado.
</t>
  </si>
  <si>
    <t>MEXERICA PONCÃ - in natura, constituída por fruta de boa qualidade, apresentando tamanho, cor e conformação uniformes, devendo ser bem desenvolvidas e com grau de maturação de 80%. Isenta de lesões de origem física, mecânica e biológica, não conter substâncias terrosas, sujidades, corpos estranhos, parasitas, larvas ou outros animais (nos produtos e/ou embalagens).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</si>
</sst>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8" fontId="0" fillId="0" borderId="1" xfId="0" applyNumberForma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G9" sqref="G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54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9"/>
      <c r="J3" s="79"/>
    </row>
    <row r="4" spans="2:10" x14ac:dyDescent="0.25">
      <c r="B4" s="22" t="s">
        <v>3</v>
      </c>
      <c r="C4" s="19"/>
      <c r="D4" s="23" t="s">
        <v>55</v>
      </c>
      <c r="E4" s="19">
        <v>19193</v>
      </c>
      <c r="F4" s="20"/>
      <c r="G4" s="21"/>
      <c r="H4" s="23" t="s">
        <v>56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0" t="s">
        <v>10</v>
      </c>
      <c r="C28" s="81"/>
      <c r="D28" s="82"/>
      <c r="E28" s="26">
        <f>SUM(E4:E27)</f>
        <v>19193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6"/>
  <sheetViews>
    <sheetView showGridLines="0" topLeftCell="A11" zoomScale="110" zoomScaleNormal="110" workbookViewId="0">
      <selection activeCell="H10" sqref="H10"/>
    </sheetView>
  </sheetViews>
  <sheetFormatPr defaultRowHeight="15" x14ac:dyDescent="0.25"/>
  <cols>
    <col min="1" max="1" width="2.42578125" customWidth="1"/>
    <col min="3" max="3" width="56.42578125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56/2022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154.5" customHeight="1" x14ac:dyDescent="0.25">
      <c r="B4" s="93">
        <v>4</v>
      </c>
      <c r="C4" s="90" t="s">
        <v>57</v>
      </c>
      <c r="D4" s="93" t="s">
        <v>58</v>
      </c>
      <c r="E4" s="93">
        <v>300</v>
      </c>
      <c r="F4" s="91">
        <v>5</v>
      </c>
      <c r="G4" s="92">
        <f>F4*E4</f>
        <v>1500</v>
      </c>
    </row>
    <row r="5" spans="2:9" ht="111.75" customHeight="1" x14ac:dyDescent="0.25">
      <c r="B5" s="93">
        <v>11</v>
      </c>
      <c r="C5" s="95" t="s">
        <v>60</v>
      </c>
      <c r="D5" s="93" t="s">
        <v>58</v>
      </c>
      <c r="E5" s="93">
        <v>150</v>
      </c>
      <c r="F5" s="91">
        <v>4.9000000000000004</v>
      </c>
      <c r="G5" s="94">
        <f t="shared" ref="G5:G10" si="0">E5*F5</f>
        <v>735</v>
      </c>
    </row>
    <row r="6" spans="2:9" ht="78.75" customHeight="1" x14ac:dyDescent="0.25">
      <c r="B6" s="93">
        <v>17</v>
      </c>
      <c r="C6" s="95" t="s">
        <v>59</v>
      </c>
      <c r="D6" s="93" t="s">
        <v>58</v>
      </c>
      <c r="E6" s="93">
        <v>200</v>
      </c>
      <c r="F6" s="96">
        <v>5.67</v>
      </c>
      <c r="G6" s="94">
        <f>E6*F6</f>
        <v>1134</v>
      </c>
    </row>
    <row r="7" spans="2:9" ht="78.75" customHeight="1" x14ac:dyDescent="0.25">
      <c r="B7" s="93">
        <v>18</v>
      </c>
      <c r="C7" s="95" t="s">
        <v>61</v>
      </c>
      <c r="D7" s="93" t="s">
        <v>58</v>
      </c>
      <c r="E7" s="93">
        <v>500</v>
      </c>
      <c r="F7" s="96">
        <v>9.4700000000000006</v>
      </c>
      <c r="G7" s="94">
        <f>F7*E7</f>
        <v>4735</v>
      </c>
    </row>
    <row r="8" spans="2:9" ht="140.25" customHeight="1" x14ac:dyDescent="0.25">
      <c r="B8" s="93">
        <v>19</v>
      </c>
      <c r="C8" s="95" t="s">
        <v>62</v>
      </c>
      <c r="D8" s="93" t="s">
        <v>58</v>
      </c>
      <c r="E8" s="93">
        <v>350</v>
      </c>
      <c r="F8" s="96">
        <v>8.23</v>
      </c>
      <c r="G8" s="94">
        <f>F8*E8</f>
        <v>2880.5</v>
      </c>
    </row>
    <row r="9" spans="2:9" ht="112.5" customHeight="1" x14ac:dyDescent="0.25">
      <c r="B9" s="93">
        <v>22</v>
      </c>
      <c r="C9" s="95" t="s">
        <v>63</v>
      </c>
      <c r="D9" s="93" t="s">
        <v>58</v>
      </c>
      <c r="E9" s="93">
        <v>241</v>
      </c>
      <c r="F9" s="96">
        <v>12.5</v>
      </c>
      <c r="G9" s="94">
        <f>F9*E9</f>
        <v>3012.5</v>
      </c>
    </row>
    <row r="10" spans="2:9" ht="105" x14ac:dyDescent="0.25">
      <c r="B10" s="60">
        <v>30</v>
      </c>
      <c r="C10" s="77" t="s">
        <v>64</v>
      </c>
      <c r="D10" s="93" t="s">
        <v>58</v>
      </c>
      <c r="E10" s="93">
        <v>1200</v>
      </c>
      <c r="F10" s="91">
        <v>4.33</v>
      </c>
      <c r="G10" s="94">
        <f t="shared" si="0"/>
        <v>5196</v>
      </c>
    </row>
    <row r="11" spans="2:9" x14ac:dyDescent="0.25">
      <c r="B11" s="83" t="s">
        <v>16</v>
      </c>
      <c r="C11" s="83"/>
      <c r="D11" s="83"/>
      <c r="E11" s="83"/>
      <c r="F11" s="83"/>
      <c r="G11" s="62">
        <f>SUM(G4:G10)</f>
        <v>19193</v>
      </c>
    </row>
    <row r="14" spans="2:9" x14ac:dyDescent="0.25">
      <c r="B14" s="84" t="s">
        <v>31</v>
      </c>
      <c r="C14" s="84"/>
      <c r="D14" s="84"/>
      <c r="E14" s="84"/>
      <c r="F14" s="84"/>
      <c r="G14" s="84"/>
      <c r="H14" s="68" t="s">
        <v>21</v>
      </c>
      <c r="I14" s="69" t="s">
        <v>22</v>
      </c>
    </row>
    <row r="15" spans="2:9" x14ac:dyDescent="0.25">
      <c r="B15" s="59"/>
      <c r="C15" s="59"/>
      <c r="D15" s="59"/>
      <c r="E15" s="59"/>
      <c r="F15" s="59"/>
      <c r="G15" s="59"/>
      <c r="H15" s="61"/>
      <c r="I15" s="60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70"/>
      <c r="C18" s="70"/>
      <c r="D18" s="70"/>
      <c r="E18" s="70"/>
      <c r="F18" s="71"/>
      <c r="G18" s="71"/>
      <c r="H18" s="71"/>
      <c r="I18" s="71"/>
    </row>
    <row r="19" spans="2:9" x14ac:dyDescent="0.25">
      <c r="B19" s="59"/>
      <c r="C19" s="59"/>
      <c r="D19" s="59"/>
      <c r="E19" s="59"/>
      <c r="F19" s="59"/>
      <c r="G19" s="59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70"/>
      <c r="C22" s="70"/>
      <c r="D22" s="70"/>
      <c r="E22" s="70"/>
      <c r="F22" s="71"/>
      <c r="G22" s="71"/>
      <c r="H22" s="71"/>
      <c r="I22" s="71"/>
    </row>
    <row r="23" spans="2:9" x14ac:dyDescent="0.25">
      <c r="B23" s="59"/>
      <c r="C23" s="59"/>
      <c r="D23" s="59"/>
      <c r="E23" s="59"/>
      <c r="F23" s="59"/>
      <c r="G23" s="59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59"/>
      <c r="C27" s="59"/>
      <c r="D27" s="59"/>
      <c r="E27" s="59"/>
      <c r="F27" s="59"/>
      <c r="G27" s="59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59"/>
      <c r="C31" s="59"/>
      <c r="D31" s="59"/>
      <c r="E31" s="59"/>
      <c r="F31" s="59"/>
      <c r="G31" s="59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59"/>
      <c r="C35" s="59"/>
      <c r="D35" s="59"/>
      <c r="E35" s="59"/>
      <c r="F35" s="59"/>
      <c r="G35" s="59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59"/>
      <c r="C39" s="59"/>
      <c r="D39" s="59"/>
      <c r="E39" s="59"/>
      <c r="F39" s="59"/>
      <c r="G39" s="59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0"/>
      <c r="C42" s="70"/>
      <c r="D42" s="70"/>
      <c r="E42" s="70"/>
      <c r="F42" s="71"/>
      <c r="G42" s="71"/>
      <c r="H42" s="71"/>
      <c r="I42" s="71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0"/>
      <c r="C46" s="70"/>
      <c r="D46" s="70"/>
      <c r="E46" s="70"/>
      <c r="F46" s="71"/>
      <c r="G46" s="71"/>
      <c r="H46" s="71"/>
      <c r="I46" s="71"/>
    </row>
    <row r="47" spans="2:9" x14ac:dyDescent="0.25">
      <c r="B47" s="83" t="s">
        <v>16</v>
      </c>
      <c r="C47" s="83"/>
      <c r="D47" s="83"/>
      <c r="E47" s="83"/>
      <c r="F47" s="83"/>
      <c r="G47" s="62">
        <f>SUM(G16:G46)</f>
        <v>0</v>
      </c>
      <c r="H47" s="62">
        <f>SUM(H16:H46)</f>
        <v>0</v>
      </c>
      <c r="I47" s="62">
        <f t="shared" ref="I47" si="1">SUM(I16:I46)</f>
        <v>0</v>
      </c>
    </row>
    <row r="48" spans="2:9" x14ac:dyDescent="0.25">
      <c r="G48" s="58"/>
    </row>
    <row r="50" spans="2:9" x14ac:dyDescent="0.25">
      <c r="B50" s="84"/>
      <c r="C50" s="84"/>
      <c r="D50" s="84"/>
      <c r="E50" s="84"/>
      <c r="F50" s="84"/>
      <c r="G50" s="84"/>
      <c r="H50" s="68"/>
      <c r="I50" s="69"/>
    </row>
    <row r="51" spans="2:9" x14ac:dyDescent="0.25">
      <c r="B51" s="63"/>
      <c r="C51" s="63"/>
      <c r="D51" s="63"/>
      <c r="E51" s="63"/>
      <c r="F51" s="63"/>
      <c r="G51" s="63"/>
      <c r="H51" s="61"/>
      <c r="I51" s="60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70"/>
      <c r="C54" s="70"/>
      <c r="D54" s="70"/>
      <c r="E54" s="70"/>
      <c r="F54" s="71"/>
      <c r="G54" s="71"/>
      <c r="H54" s="71"/>
      <c r="I54" s="71"/>
    </row>
    <row r="55" spans="2:9" x14ac:dyDescent="0.25">
      <c r="B55" s="63"/>
      <c r="C55" s="63"/>
      <c r="D55" s="63"/>
      <c r="E55" s="63"/>
      <c r="F55" s="63"/>
      <c r="G55" s="63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70"/>
      <c r="C58" s="70"/>
      <c r="D58" s="70"/>
      <c r="E58" s="70"/>
      <c r="F58" s="71"/>
      <c r="G58" s="71"/>
      <c r="H58" s="71"/>
      <c r="I58" s="71"/>
    </row>
    <row r="59" spans="2:9" x14ac:dyDescent="0.25">
      <c r="B59" s="63"/>
      <c r="C59" s="63"/>
      <c r="D59" s="63"/>
      <c r="E59" s="63"/>
      <c r="F59" s="63"/>
      <c r="G59" s="63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70"/>
      <c r="C62" s="70"/>
      <c r="D62" s="70"/>
      <c r="E62" s="70"/>
      <c r="F62" s="71"/>
      <c r="G62" s="71"/>
      <c r="H62" s="71"/>
      <c r="I62" s="71"/>
    </row>
    <row r="63" spans="2:9" x14ac:dyDescent="0.25">
      <c r="B63" s="63"/>
      <c r="C63" s="63"/>
      <c r="D63" s="63"/>
      <c r="E63" s="63"/>
      <c r="F63" s="63"/>
      <c r="G63" s="63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70"/>
      <c r="C66" s="70"/>
      <c r="D66" s="70"/>
      <c r="E66" s="70"/>
      <c r="F66" s="71"/>
      <c r="G66" s="71"/>
      <c r="H66" s="71"/>
      <c r="I66" s="71"/>
    </row>
    <row r="67" spans="2:9" x14ac:dyDescent="0.25">
      <c r="B67" s="63"/>
      <c r="C67" s="63"/>
      <c r="D67" s="63"/>
      <c r="E67" s="63"/>
      <c r="F67" s="63"/>
      <c r="G67" s="63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70"/>
      <c r="C70" s="70"/>
      <c r="D70" s="70"/>
      <c r="E70" s="70"/>
      <c r="F70" s="71"/>
      <c r="G70" s="71"/>
      <c r="H70" s="71"/>
      <c r="I70" s="71"/>
    </row>
    <row r="71" spans="2:9" x14ac:dyDescent="0.25">
      <c r="B71" s="63"/>
      <c r="C71" s="63"/>
      <c r="D71" s="63"/>
      <c r="E71" s="63"/>
      <c r="F71" s="63"/>
      <c r="G71" s="63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70"/>
      <c r="C74" s="70"/>
      <c r="D74" s="70"/>
      <c r="E74" s="70"/>
      <c r="F74" s="71"/>
      <c r="G74" s="71"/>
      <c r="H74" s="71"/>
      <c r="I74" s="71"/>
    </row>
    <row r="75" spans="2:9" x14ac:dyDescent="0.25">
      <c r="B75" s="63"/>
      <c r="C75" s="63"/>
      <c r="D75" s="63"/>
      <c r="E75" s="63"/>
      <c r="F75" s="63"/>
      <c r="G75" s="63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0"/>
      <c r="C78" s="70"/>
      <c r="D78" s="70"/>
      <c r="E78" s="70"/>
      <c r="F78" s="71"/>
      <c r="G78" s="71"/>
      <c r="H78" s="71"/>
      <c r="I78" s="71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0"/>
      <c r="C82" s="70"/>
      <c r="D82" s="70"/>
      <c r="E82" s="70"/>
      <c r="F82" s="71"/>
      <c r="G82" s="71"/>
      <c r="H82" s="71"/>
      <c r="I82" s="71"/>
    </row>
    <row r="83" spans="2:9" x14ac:dyDescent="0.25">
      <c r="B83" s="83"/>
      <c r="C83" s="83"/>
      <c r="D83" s="83"/>
      <c r="E83" s="83"/>
      <c r="F83" s="83"/>
      <c r="G83" s="62"/>
      <c r="H83" s="62"/>
      <c r="I83" s="62"/>
    </row>
    <row r="84" spans="2:9" x14ac:dyDescent="0.25">
      <c r="B84" s="66"/>
      <c r="C84" s="66"/>
      <c r="D84" s="66"/>
      <c r="E84" s="66"/>
      <c r="F84" s="66"/>
      <c r="G84" s="67"/>
    </row>
    <row r="86" spans="2:9" x14ac:dyDescent="0.25">
      <c r="G86" s="58"/>
    </row>
  </sheetData>
  <mergeCells count="6">
    <mergeCell ref="B83:F83"/>
    <mergeCell ref="B2:G2"/>
    <mergeCell ref="B11:F11"/>
    <mergeCell ref="B14:G14"/>
    <mergeCell ref="B47:F47"/>
    <mergeCell ref="B50:G5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tabSelected="1" workbookViewId="0">
      <selection activeCell="D17" sqref="D1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4" t="str">
        <f>'Resumo do Contrato'!B3</f>
        <v>CONTRATO 56/2022</v>
      </c>
      <c r="C5" s="84"/>
      <c r="D5" s="84"/>
      <c r="E5" s="88" t="s">
        <v>52</v>
      </c>
      <c r="F5" s="88"/>
      <c r="G5" s="88"/>
      <c r="H5" s="88"/>
      <c r="I5" s="86" t="s">
        <v>6</v>
      </c>
      <c r="J5" s="88" t="s">
        <v>52</v>
      </c>
      <c r="K5" s="88"/>
      <c r="L5" s="88"/>
      <c r="M5" s="88"/>
      <c r="N5" s="86" t="s">
        <v>6</v>
      </c>
      <c r="O5" s="88"/>
      <c r="P5" s="88"/>
      <c r="Q5" s="88"/>
      <c r="R5" s="88"/>
      <c r="S5" s="86" t="s">
        <v>6</v>
      </c>
      <c r="T5" s="88"/>
      <c r="U5" s="88"/>
      <c r="V5" s="88"/>
      <c r="W5" s="88"/>
      <c r="X5" s="86" t="s">
        <v>6</v>
      </c>
      <c r="Y5" s="88"/>
      <c r="Z5" s="88"/>
      <c r="AA5" s="88"/>
      <c r="AB5" s="88"/>
      <c r="AC5" s="86" t="s">
        <v>6</v>
      </c>
      <c r="AD5" s="88"/>
      <c r="AE5" s="88"/>
      <c r="AF5" s="88"/>
      <c r="AG5" s="88"/>
      <c r="AH5" s="86" t="s">
        <v>6</v>
      </c>
    </row>
    <row r="6" spans="2:34" s="35" customFormat="1" x14ac:dyDescent="0.25">
      <c r="B6" s="87" t="str">
        <f>'Resumo do Contrato'!D4</f>
        <v>20/09/2022 a 19/09/2023</v>
      </c>
      <c r="C6" s="87"/>
      <c r="D6" s="87"/>
      <c r="E6" s="88" t="s">
        <v>53</v>
      </c>
      <c r="F6" s="88"/>
      <c r="G6" s="88"/>
      <c r="H6" s="88"/>
      <c r="I6" s="86"/>
      <c r="J6" s="88"/>
      <c r="K6" s="88"/>
      <c r="L6" s="88"/>
      <c r="M6" s="88"/>
      <c r="N6" s="86"/>
      <c r="O6" s="88"/>
      <c r="P6" s="88"/>
      <c r="Q6" s="88"/>
      <c r="R6" s="88"/>
      <c r="S6" s="86"/>
      <c r="T6" s="88"/>
      <c r="U6" s="88"/>
      <c r="V6" s="88"/>
      <c r="W6" s="88"/>
      <c r="X6" s="86"/>
      <c r="Y6" s="88" t="s">
        <v>29</v>
      </c>
      <c r="Z6" s="88"/>
      <c r="AA6" s="88"/>
      <c r="AB6" s="88"/>
      <c r="AC6" s="86"/>
      <c r="AD6" s="88"/>
      <c r="AE6" s="88"/>
      <c r="AF6" s="88"/>
      <c r="AG6" s="88"/>
      <c r="AH6" s="86"/>
    </row>
    <row r="7" spans="2:34" s="35" customFormat="1" x14ac:dyDescent="0.25">
      <c r="B7" s="84"/>
      <c r="C7" s="84"/>
      <c r="D7" s="84"/>
      <c r="E7" s="88"/>
      <c r="F7" s="88"/>
      <c r="G7" s="88"/>
      <c r="H7" s="88"/>
      <c r="I7" s="86"/>
      <c r="J7" s="88"/>
      <c r="K7" s="88"/>
      <c r="L7" s="88"/>
      <c r="M7" s="88"/>
      <c r="N7" s="86"/>
      <c r="O7" s="88"/>
      <c r="P7" s="88"/>
      <c r="Q7" s="88"/>
      <c r="R7" s="88"/>
      <c r="S7" s="86"/>
      <c r="T7" s="88"/>
      <c r="U7" s="88"/>
      <c r="V7" s="88"/>
      <c r="W7" s="88"/>
      <c r="X7" s="86"/>
      <c r="Y7" s="88"/>
      <c r="Z7" s="88"/>
      <c r="AA7" s="88"/>
      <c r="AB7" s="88"/>
      <c r="AC7" s="86"/>
      <c r="AD7" s="88"/>
      <c r="AE7" s="88"/>
      <c r="AF7" s="88"/>
      <c r="AG7" s="88"/>
      <c r="AH7" s="86"/>
    </row>
    <row r="8" spans="2:34" s="36" customFormat="1" ht="30" x14ac:dyDescent="0.25">
      <c r="B8" s="89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6"/>
      <c r="J8" s="37" t="s">
        <v>11</v>
      </c>
      <c r="K8" s="37" t="s">
        <v>12</v>
      </c>
      <c r="L8" s="37" t="s">
        <v>22</v>
      </c>
      <c r="M8" s="38" t="s">
        <v>5</v>
      </c>
      <c r="N8" s="86"/>
      <c r="O8" s="37" t="s">
        <v>11</v>
      </c>
      <c r="P8" s="37" t="s">
        <v>12</v>
      </c>
      <c r="Q8" s="37" t="s">
        <v>22</v>
      </c>
      <c r="R8" s="38" t="s">
        <v>5</v>
      </c>
      <c r="S8" s="86"/>
      <c r="T8" s="37" t="s">
        <v>11</v>
      </c>
      <c r="U8" s="37" t="s">
        <v>12</v>
      </c>
      <c r="V8" s="37" t="s">
        <v>22</v>
      </c>
      <c r="W8" s="38" t="s">
        <v>5</v>
      </c>
      <c r="X8" s="86"/>
      <c r="Y8" s="37" t="s">
        <v>11</v>
      </c>
      <c r="Z8" s="37" t="s">
        <v>12</v>
      </c>
      <c r="AA8" s="37" t="s">
        <v>22</v>
      </c>
      <c r="AB8" s="38" t="s">
        <v>5</v>
      </c>
      <c r="AC8" s="86"/>
      <c r="AD8" s="37" t="s">
        <v>11</v>
      </c>
      <c r="AE8" s="37" t="s">
        <v>12</v>
      </c>
      <c r="AF8" s="37" t="s">
        <v>22</v>
      </c>
      <c r="AG8" s="38" t="s">
        <v>5</v>
      </c>
      <c r="AH8" s="86"/>
    </row>
    <row r="9" spans="2:34" s="35" customFormat="1" x14ac:dyDescent="0.25">
      <c r="B9" s="89"/>
      <c r="C9" s="39"/>
      <c r="D9" s="40">
        <v>19193</v>
      </c>
      <c r="E9" s="40"/>
      <c r="F9" s="40"/>
      <c r="G9" s="40"/>
      <c r="H9" s="41"/>
      <c r="I9" s="42">
        <f>H9+D9</f>
        <v>19193</v>
      </c>
      <c r="J9" s="40"/>
      <c r="K9" s="40"/>
      <c r="L9" s="40"/>
      <c r="M9" s="41"/>
      <c r="N9" s="42">
        <f>M9+I9</f>
        <v>19193</v>
      </c>
      <c r="O9" s="40"/>
      <c r="P9" s="40"/>
      <c r="Q9" s="40">
        <f>P9-K9</f>
        <v>0</v>
      </c>
      <c r="R9" s="41"/>
      <c r="S9" s="42">
        <f>R9+N9</f>
        <v>19193</v>
      </c>
      <c r="T9" s="40"/>
      <c r="U9" s="40"/>
      <c r="V9" s="40">
        <f>U9-P9</f>
        <v>0</v>
      </c>
      <c r="W9" s="41"/>
      <c r="X9" s="42">
        <f>W9+S9</f>
        <v>19193</v>
      </c>
      <c r="Y9" s="40"/>
      <c r="Z9" s="40"/>
      <c r="AA9" s="40">
        <f>Z9-U9</f>
        <v>0</v>
      </c>
      <c r="AB9" s="41"/>
      <c r="AC9" s="42">
        <f>AB9+X9</f>
        <v>19193</v>
      </c>
      <c r="AD9" s="40"/>
      <c r="AE9" s="40"/>
      <c r="AF9" s="40"/>
      <c r="AG9" s="41"/>
      <c r="AH9" s="42">
        <f>AG9+AC9</f>
        <v>19193</v>
      </c>
    </row>
    <row r="10" spans="2:34" s="35" customFormat="1" x14ac:dyDescent="0.25">
      <c r="B10" s="85" t="s">
        <v>13</v>
      </c>
      <c r="C10" s="85"/>
      <c r="D10" s="43"/>
      <c r="E10" s="85" t="s">
        <v>13</v>
      </c>
      <c r="F10" s="85"/>
      <c r="G10" s="44"/>
      <c r="H10" s="45"/>
      <c r="I10" s="45"/>
      <c r="J10" s="85" t="s">
        <v>13</v>
      </c>
      <c r="K10" s="85"/>
      <c r="L10" s="57"/>
      <c r="M10" s="45"/>
      <c r="N10" s="45"/>
      <c r="O10" s="85" t="s">
        <v>13</v>
      </c>
      <c r="P10" s="85"/>
      <c r="Q10" s="57"/>
      <c r="R10" s="45"/>
      <c r="S10" s="45"/>
      <c r="T10" s="85" t="s">
        <v>13</v>
      </c>
      <c r="U10" s="85"/>
      <c r="V10" s="57"/>
      <c r="W10" s="45"/>
      <c r="X10" s="45"/>
      <c r="Y10" s="85" t="s">
        <v>13</v>
      </c>
      <c r="Z10" s="85"/>
      <c r="AA10" s="57"/>
      <c r="AB10" s="45"/>
      <c r="AC10" s="45"/>
      <c r="AD10" s="85" t="s">
        <v>13</v>
      </c>
      <c r="AE10" s="85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1599.4166666666667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1599.4166666666667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1599.4166666666667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1599.4166666666667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1599.4166666666667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1599.4166666666667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1599.4166666666667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1599.4166666666667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1599.4166666666667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1599.4166666666667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1599.4166666666667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1599.4166666666667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8">
        <f>SUM(C12:C23)</f>
        <v>19193</v>
      </c>
      <c r="I26" s="45"/>
      <c r="N26" s="45"/>
      <c r="S26" s="45"/>
      <c r="X26" s="45"/>
      <c r="AC26" s="45"/>
      <c r="AH26" s="45"/>
    </row>
    <row r="31" spans="2:34" x14ac:dyDescent="0.25">
      <c r="C31" s="78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2022-09-28T13:35:37Z</dcterms:modified>
</cp:coreProperties>
</file>