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se.fernandes\Desktop\CONTRATO 61\"/>
    </mc:Choice>
  </mc:AlternateContent>
  <bookViews>
    <workbookView xWindow="0" yWindow="0" windowWidth="17925" windowHeight="9135" activeTab="1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5" i="4" l="1"/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V12" i="3" l="1"/>
  <c r="AA12" i="3" s="1"/>
  <c r="H42" i="4"/>
  <c r="G6" i="4"/>
  <c r="G42" i="4"/>
  <c r="I42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<sst xmlns="http://schemas.openxmlformats.org/spreadsheetml/2006/main" count="118" uniqueCount="60">
  <si>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</si>
  <si>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</si>
  <si>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</si>
  <si>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</si>
  <si>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</si>
  <si>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</si>
  <si>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</si>
  <si>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</si>
  <si>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</si>
  <si>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</si>
  <si>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</si>
  <si>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</si>
  <si>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</si>
  <si>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</si>
  <si>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</si>
  <si>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</si>
  <si>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</si>
  <si>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</si>
  <si>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</si>
  <si>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</si>
  <si>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</si>
  <si>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</si>
  <si>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</si>
  <si>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</si>
  <si>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</si>
  <si>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</si>
  <si>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</si>
  <si>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</si>
  <si>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</si>
  <si>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</si>
  <si>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</si>
  <si>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</si>
  <si>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</si>
  <si>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</si>
  <si>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</si>
  <si>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</si>
  <si>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</si>
  <si>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</si>
  <si>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</si>
  <si>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</si>
  <si>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</si>
  <si>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</si>
  <si>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</si>
  <si>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</si>
  <si>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</si>
  <si>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</si>
  <si>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</si>
  <si>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</si>
  <si>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</si>
  <si>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</si>
  <si>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</si>
  <si>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</si>
  <si>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</si>
  <si>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</si>
  <si>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kg</t>
  </si>
  <si>
    <t>CONTRATO 61/2022</t>
  </si>
  <si>
    <t>20/09/2022 a 19/09/2023</t>
  </si>
  <si>
    <t xml:space="preserve"> 23209.004361/2022-16</t>
  </si>
  <si>
    <t xml:space="preserve">BANANA PRATA - in natura, apresentando grau de maturação tal que lhe permita suportar a manipulação, o transporte e a conservação em condições adequadas para o consumo. Constituída por fruta de boa qualidade, apresentando tamanho e cor uniformes, devendo ser bem desenvolvida. Isenta de lesões de origem física, mecânica e biológica, não conter substâncias terrosas, sujidades, corpos estranhos, parasitas, larvas ou outros animais (nos produtos e/ou embalagens).
</t>
  </si>
  <si>
    <t xml:space="preserve">MANDIOCA BRANCA OU AMARELA – in natura, de primeira qualidade, extra,
fresca. Deve ser entregue descascada, limpa, picada sem talos e embalada em sacos plásticos transparentes, íntegros e limpos contendo 1kg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</si>
</sst>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11" sqref="G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56</v>
      </c>
      <c r="E4" s="19">
        <v>12589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10</v>
      </c>
      <c r="C28" s="85"/>
      <c r="D28" s="86"/>
      <c r="E28" s="26">
        <f>SUM(E4:E27)</f>
        <v>12589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showGridLines="0" tabSelected="1" zoomScale="110" zoomScaleNormal="110" workbookViewId="0">
      <selection activeCell="C4" sqref="C4"/>
    </sheetView>
  </sheetViews>
  <sheetFormatPr defaultRowHeight="15" x14ac:dyDescent="0.25"/>
  <cols>
    <col min="1" max="1" width="2.42578125" customWidth="1"/>
    <col min="2" max="2" width="8.140625" customWidth="1"/>
    <col min="3" max="3" width="65.42578125" customWidth="1"/>
    <col min="6" max="6" width="11.85546875" customWidth="1"/>
    <col min="7" max="7" width="11.42578125" customWidth="1"/>
    <col min="8" max="8" width="19" style="58" customWidth="1"/>
    <col min="9" max="10" width="22.140625" bestFit="1" customWidth="1"/>
  </cols>
  <sheetData>
    <row r="2" spans="2:9" x14ac:dyDescent="0.25">
      <c r="B2" s="88" t="str">
        <f>'Resumo do Contrato'!B3</f>
        <v>CONTRATO 61/2022</v>
      </c>
      <c r="C2" s="88"/>
      <c r="D2" s="88"/>
      <c r="E2" s="88"/>
      <c r="F2" s="88"/>
      <c r="G2" s="88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27.5" customHeight="1" x14ac:dyDescent="0.25">
      <c r="B4" s="81">
        <v>9</v>
      </c>
      <c r="C4" s="78" t="s">
        <v>58</v>
      </c>
      <c r="D4" s="81" t="s">
        <v>54</v>
      </c>
      <c r="E4" s="82">
        <v>1600</v>
      </c>
      <c r="F4" s="79">
        <v>6.43</v>
      </c>
      <c r="G4" s="80">
        <f t="shared" ref="G4:G5" si="0">F4*E4</f>
        <v>10288</v>
      </c>
    </row>
    <row r="5" spans="2:9" ht="59.25" customHeight="1" x14ac:dyDescent="0.25">
      <c r="B5" s="81">
        <v>28</v>
      </c>
      <c r="C5" s="78" t="s">
        <v>59</v>
      </c>
      <c r="D5" s="81" t="s">
        <v>54</v>
      </c>
      <c r="E5" s="81">
        <v>300</v>
      </c>
      <c r="F5" s="79">
        <v>7.67</v>
      </c>
      <c r="G5" s="80">
        <f t="shared" si="0"/>
        <v>2301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12589</v>
      </c>
    </row>
    <row r="9" spans="2:9" x14ac:dyDescent="0.25">
      <c r="B9" s="88" t="s">
        <v>31</v>
      </c>
      <c r="C9" s="88"/>
      <c r="D9" s="88"/>
      <c r="E9" s="88"/>
      <c r="F9" s="88"/>
      <c r="G9" s="88"/>
      <c r="H9" s="68" t="s">
        <v>21</v>
      </c>
      <c r="I9" s="69" t="s">
        <v>22</v>
      </c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0"/>
      <c r="C13" s="70"/>
      <c r="D13" s="70"/>
      <c r="E13" s="70"/>
      <c r="F13" s="71"/>
      <c r="G13" s="71"/>
      <c r="H13" s="71"/>
      <c r="I13" s="71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0"/>
      <c r="C17" s="70"/>
      <c r="D17" s="70"/>
      <c r="E17" s="70"/>
      <c r="F17" s="71"/>
      <c r="G17" s="71"/>
      <c r="H17" s="71"/>
      <c r="I17" s="71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0"/>
      <c r="C37" s="70"/>
      <c r="D37" s="70"/>
      <c r="E37" s="70"/>
      <c r="F37" s="71"/>
      <c r="G37" s="71"/>
      <c r="H37" s="71"/>
      <c r="I37" s="71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0"/>
      <c r="C41" s="70"/>
      <c r="D41" s="70"/>
      <c r="E41" s="70"/>
      <c r="F41" s="71"/>
      <c r="G41" s="71"/>
      <c r="H41" s="71"/>
      <c r="I41" s="71"/>
    </row>
    <row r="42" spans="2:9" x14ac:dyDescent="0.25">
      <c r="B42" s="87" t="s">
        <v>16</v>
      </c>
      <c r="C42" s="87"/>
      <c r="D42" s="87"/>
      <c r="E42" s="87"/>
      <c r="F42" s="87"/>
      <c r="G42" s="62">
        <f>SUM(G11:G41)</f>
        <v>0</v>
      </c>
      <c r="H42" s="62">
        <f>SUM(H11:H41)</f>
        <v>0</v>
      </c>
      <c r="I42" s="62">
        <f t="shared" ref="I42" si="1">SUM(I11:I41)</f>
        <v>0</v>
      </c>
    </row>
    <row r="43" spans="2:9" x14ac:dyDescent="0.25">
      <c r="G43" s="58"/>
    </row>
    <row r="45" spans="2:9" x14ac:dyDescent="0.25">
      <c r="B45" s="88"/>
      <c r="C45" s="88"/>
      <c r="D45" s="88"/>
      <c r="E45" s="88"/>
      <c r="F45" s="88"/>
      <c r="G45" s="88"/>
      <c r="H45" s="68"/>
      <c r="I45" s="69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0"/>
      <c r="C49" s="70"/>
      <c r="D49" s="70"/>
      <c r="E49" s="70"/>
      <c r="F49" s="71"/>
      <c r="G49" s="71"/>
      <c r="H49" s="71"/>
      <c r="I49" s="71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0"/>
      <c r="C53" s="70"/>
      <c r="D53" s="70"/>
      <c r="E53" s="70"/>
      <c r="F53" s="71"/>
      <c r="G53" s="71"/>
      <c r="H53" s="71"/>
      <c r="I53" s="71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0"/>
      <c r="C57" s="70"/>
      <c r="D57" s="70"/>
      <c r="E57" s="70"/>
      <c r="F57" s="71"/>
      <c r="G57" s="71"/>
      <c r="H57" s="71"/>
      <c r="I57" s="71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0"/>
      <c r="C61" s="70"/>
      <c r="D61" s="70"/>
      <c r="E61" s="70"/>
      <c r="F61" s="71"/>
      <c r="G61" s="71"/>
      <c r="H61" s="71"/>
      <c r="I61" s="71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0"/>
      <c r="C65" s="70"/>
      <c r="D65" s="70"/>
      <c r="E65" s="70"/>
      <c r="F65" s="71"/>
      <c r="G65" s="71"/>
      <c r="H65" s="71"/>
      <c r="I65" s="71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0"/>
      <c r="C69" s="70"/>
      <c r="D69" s="70"/>
      <c r="E69" s="70"/>
      <c r="F69" s="71"/>
      <c r="G69" s="71"/>
      <c r="H69" s="71"/>
      <c r="I69" s="71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0"/>
      <c r="C73" s="70"/>
      <c r="D73" s="70"/>
      <c r="E73" s="70"/>
      <c r="F73" s="71"/>
      <c r="G73" s="71"/>
      <c r="H73" s="71"/>
      <c r="I73" s="71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0"/>
      <c r="C77" s="70"/>
      <c r="D77" s="70"/>
      <c r="E77" s="70"/>
      <c r="F77" s="71"/>
      <c r="G77" s="71"/>
      <c r="H77" s="71"/>
      <c r="I77" s="71"/>
    </row>
    <row r="78" spans="2:9" x14ac:dyDescent="0.25">
      <c r="B78" s="87"/>
      <c r="C78" s="87"/>
      <c r="D78" s="87"/>
      <c r="E78" s="87"/>
      <c r="F78" s="87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7:7" x14ac:dyDescent="0.25">
      <c r="G81" s="58"/>
    </row>
  </sheetData>
  <mergeCells count="6">
    <mergeCell ref="B78:F78"/>
    <mergeCell ref="B2:G2"/>
    <mergeCell ref="B6:F6"/>
    <mergeCell ref="B9:G9"/>
    <mergeCell ref="B42:F42"/>
    <mergeCell ref="B45:G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8" t="str">
        <f>'Resumo do Contrato'!B3</f>
        <v>CONTRATO 61/2022</v>
      </c>
      <c r="C5" s="88"/>
      <c r="D5" s="88"/>
      <c r="E5" s="89" t="s">
        <v>52</v>
      </c>
      <c r="F5" s="89"/>
      <c r="G5" s="89"/>
      <c r="H5" s="89"/>
      <c r="I5" s="90" t="s">
        <v>6</v>
      </c>
      <c r="J5" s="89" t="s">
        <v>52</v>
      </c>
      <c r="K5" s="89"/>
      <c r="L5" s="89"/>
      <c r="M5" s="89"/>
      <c r="N5" s="90" t="s">
        <v>6</v>
      </c>
      <c r="O5" s="89"/>
      <c r="P5" s="89"/>
      <c r="Q5" s="89"/>
      <c r="R5" s="89"/>
      <c r="S5" s="90" t="s">
        <v>6</v>
      </c>
      <c r="T5" s="89"/>
      <c r="U5" s="89"/>
      <c r="V5" s="89"/>
      <c r="W5" s="89"/>
      <c r="X5" s="90" t="s">
        <v>6</v>
      </c>
      <c r="Y5" s="89"/>
      <c r="Z5" s="89"/>
      <c r="AA5" s="89"/>
      <c r="AB5" s="89"/>
      <c r="AC5" s="90" t="s">
        <v>6</v>
      </c>
      <c r="AD5" s="89"/>
      <c r="AE5" s="89"/>
      <c r="AF5" s="89"/>
      <c r="AG5" s="89"/>
      <c r="AH5" s="90" t="s">
        <v>6</v>
      </c>
    </row>
    <row r="6" spans="2:34" s="35" customFormat="1" x14ac:dyDescent="0.25">
      <c r="B6" s="92" t="str">
        <f>'Resumo do Contrato'!D4</f>
        <v>20/09/2022 a 19/09/2023</v>
      </c>
      <c r="C6" s="92"/>
      <c r="D6" s="92"/>
      <c r="E6" s="89" t="s">
        <v>53</v>
      </c>
      <c r="F6" s="89"/>
      <c r="G6" s="89"/>
      <c r="H6" s="89"/>
      <c r="I6" s="90"/>
      <c r="J6" s="89"/>
      <c r="K6" s="89"/>
      <c r="L6" s="89"/>
      <c r="M6" s="89"/>
      <c r="N6" s="90"/>
      <c r="O6" s="89"/>
      <c r="P6" s="89"/>
      <c r="Q6" s="89"/>
      <c r="R6" s="89"/>
      <c r="S6" s="90"/>
      <c r="T6" s="89"/>
      <c r="U6" s="89"/>
      <c r="V6" s="89"/>
      <c r="W6" s="89"/>
      <c r="X6" s="90"/>
      <c r="Y6" s="89" t="s">
        <v>29</v>
      </c>
      <c r="Z6" s="89"/>
      <c r="AA6" s="89"/>
      <c r="AB6" s="89"/>
      <c r="AC6" s="90"/>
      <c r="AD6" s="89"/>
      <c r="AE6" s="89"/>
      <c r="AF6" s="89"/>
      <c r="AG6" s="89"/>
      <c r="AH6" s="90"/>
    </row>
    <row r="7" spans="2:34" s="35" customFormat="1" x14ac:dyDescent="0.25">
      <c r="B7" s="88"/>
      <c r="C7" s="88"/>
      <c r="D7" s="88"/>
      <c r="E7" s="89"/>
      <c r="F7" s="89"/>
      <c r="G7" s="89"/>
      <c r="H7" s="89"/>
      <c r="I7" s="90"/>
      <c r="J7" s="89"/>
      <c r="K7" s="89"/>
      <c r="L7" s="89"/>
      <c r="M7" s="89"/>
      <c r="N7" s="90"/>
      <c r="O7" s="89"/>
      <c r="P7" s="89"/>
      <c r="Q7" s="89"/>
      <c r="R7" s="89"/>
      <c r="S7" s="90"/>
      <c r="T7" s="89"/>
      <c r="U7" s="89"/>
      <c r="V7" s="89"/>
      <c r="W7" s="89"/>
      <c r="X7" s="90"/>
      <c r="Y7" s="89"/>
      <c r="Z7" s="89"/>
      <c r="AA7" s="89"/>
      <c r="AB7" s="89"/>
      <c r="AC7" s="90"/>
      <c r="AD7" s="89"/>
      <c r="AE7" s="89"/>
      <c r="AF7" s="89"/>
      <c r="AG7" s="89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90"/>
      <c r="J8" s="37" t="s">
        <v>11</v>
      </c>
      <c r="K8" s="37" t="s">
        <v>12</v>
      </c>
      <c r="L8" s="37" t="s">
        <v>22</v>
      </c>
      <c r="M8" s="38" t="s">
        <v>5</v>
      </c>
      <c r="N8" s="90"/>
      <c r="O8" s="37" t="s">
        <v>11</v>
      </c>
      <c r="P8" s="37" t="s">
        <v>12</v>
      </c>
      <c r="Q8" s="37" t="s">
        <v>22</v>
      </c>
      <c r="R8" s="38" t="s">
        <v>5</v>
      </c>
      <c r="S8" s="90"/>
      <c r="T8" s="37" t="s">
        <v>11</v>
      </c>
      <c r="U8" s="37" t="s">
        <v>12</v>
      </c>
      <c r="V8" s="37" t="s">
        <v>22</v>
      </c>
      <c r="W8" s="38" t="s">
        <v>5</v>
      </c>
      <c r="X8" s="90"/>
      <c r="Y8" s="37" t="s">
        <v>11</v>
      </c>
      <c r="Z8" s="37" t="s">
        <v>12</v>
      </c>
      <c r="AA8" s="37" t="s">
        <v>22</v>
      </c>
      <c r="AB8" s="38" t="s">
        <v>5</v>
      </c>
      <c r="AC8" s="90"/>
      <c r="AD8" s="37" t="s">
        <v>11</v>
      </c>
      <c r="AE8" s="37" t="s">
        <v>12</v>
      </c>
      <c r="AF8" s="37" t="s">
        <v>22</v>
      </c>
      <c r="AG8" s="38" t="s">
        <v>5</v>
      </c>
      <c r="AH8" s="90"/>
    </row>
    <row r="9" spans="2:34" s="35" customFormat="1" x14ac:dyDescent="0.25">
      <c r="B9" s="93"/>
      <c r="C9" s="39"/>
      <c r="D9" s="40">
        <v>12589</v>
      </c>
      <c r="E9" s="40"/>
      <c r="F9" s="40"/>
      <c r="G9" s="40"/>
      <c r="H9" s="41"/>
      <c r="I9" s="42">
        <f>H9+D9</f>
        <v>12589</v>
      </c>
      <c r="J9" s="40"/>
      <c r="K9" s="40"/>
      <c r="L9" s="40"/>
      <c r="M9" s="41"/>
      <c r="N9" s="42">
        <f>M9+I9</f>
        <v>12589</v>
      </c>
      <c r="O9" s="40"/>
      <c r="P9" s="40"/>
      <c r="Q9" s="40">
        <f>P9-K9</f>
        <v>0</v>
      </c>
      <c r="R9" s="41"/>
      <c r="S9" s="42">
        <f>R9+N9</f>
        <v>12589</v>
      </c>
      <c r="T9" s="40"/>
      <c r="U9" s="40"/>
      <c r="V9" s="40">
        <f>U9-P9</f>
        <v>0</v>
      </c>
      <c r="W9" s="41"/>
      <c r="X9" s="42">
        <f>W9+S9</f>
        <v>12589</v>
      </c>
      <c r="Y9" s="40"/>
      <c r="Z9" s="40"/>
      <c r="AA9" s="40">
        <f>Z9-U9</f>
        <v>0</v>
      </c>
      <c r="AB9" s="41"/>
      <c r="AC9" s="42">
        <f>AB9+X9</f>
        <v>12589</v>
      </c>
      <c r="AD9" s="40"/>
      <c r="AE9" s="40"/>
      <c r="AF9" s="40"/>
      <c r="AG9" s="41"/>
      <c r="AH9" s="42">
        <f>AG9+AC9</f>
        <v>12589</v>
      </c>
    </row>
    <row r="10" spans="2:34" s="35" customFormat="1" x14ac:dyDescent="0.25">
      <c r="B10" s="91" t="s">
        <v>13</v>
      </c>
      <c r="C10" s="91"/>
      <c r="D10" s="43"/>
      <c r="E10" s="91" t="s">
        <v>13</v>
      </c>
      <c r="F10" s="91"/>
      <c r="G10" s="44"/>
      <c r="H10" s="45"/>
      <c r="I10" s="45"/>
      <c r="J10" s="91" t="s">
        <v>13</v>
      </c>
      <c r="K10" s="91"/>
      <c r="L10" s="57"/>
      <c r="M10" s="45"/>
      <c r="N10" s="45"/>
      <c r="O10" s="91" t="s">
        <v>13</v>
      </c>
      <c r="P10" s="91"/>
      <c r="Q10" s="57"/>
      <c r="R10" s="45"/>
      <c r="S10" s="45"/>
      <c r="T10" s="91" t="s">
        <v>13</v>
      </c>
      <c r="U10" s="91"/>
      <c r="V10" s="57"/>
      <c r="W10" s="45"/>
      <c r="X10" s="45"/>
      <c r="Y10" s="91" t="s">
        <v>13</v>
      </c>
      <c r="Z10" s="91"/>
      <c r="AA10" s="57"/>
      <c r="AB10" s="45"/>
      <c r="AC10" s="45"/>
      <c r="AD10" s="91" t="s">
        <v>13</v>
      </c>
      <c r="AE10" s="91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1049.0833333333333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1049.0833333333333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1049.0833333333333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1049.0833333333333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1049.0833333333333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1049.0833333333333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1049.0833333333333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1049.0833333333333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1049.0833333333333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1049.0833333333333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1049.0833333333333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1049.0833333333333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12589.000000000002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Leise de Souza Fernandes</cp:lastModifiedBy>
  <dcterms:created xsi:type="dcterms:W3CDTF">2018-03-05T11:36:05Z</dcterms:created>
  <dcterms:modified xsi:type="dcterms:W3CDTF">2022-09-30T11:33:23Z</dcterms:modified>
</cp:coreProperties>
</file>