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 activeTab="2"/>
  </bookViews>
  <sheets>
    <sheet name="Resumo do Contrato" sheetId="2" r:id="rId1"/>
    <sheet name="Resumo por item" sheetId="4" r:id="rId2"/>
    <sheet name="Cronograma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2" i="3" l="1"/>
  <c r="X9" i="3"/>
  <c r="P12" i="3" l="1"/>
  <c r="S9" i="3"/>
  <c r="G20" i="4"/>
  <c r="N9" i="3"/>
  <c r="G9" i="4" l="1"/>
  <c r="G8" i="4"/>
  <c r="G7" i="4"/>
  <c r="G6" i="4"/>
  <c r="G5" i="4"/>
  <c r="F4" i="4"/>
  <c r="G4" i="4" s="1"/>
  <c r="G10" i="4" s="1"/>
  <c r="I9" i="3" l="1"/>
  <c r="G9" i="3" l="1"/>
  <c r="F12" i="3" s="1"/>
  <c r="F3" i="3"/>
  <c r="B2" i="4"/>
  <c r="E9" i="2" l="1"/>
  <c r="B6" i="3" l="1"/>
  <c r="B5" i="3"/>
  <c r="G9" i="2"/>
  <c r="F9" i="2"/>
</calcChain>
</file>

<file path=xl/sharedStrings.xml><?xml version="1.0" encoding="utf-8"?>
<sst xmlns="http://schemas.openxmlformats.org/spreadsheetml/2006/main" count="114" uniqueCount="56">
  <si>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</si>
  <si>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</si>
  <si>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</si>
  <si>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</si>
  <si>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</si>
  <si>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</si>
  <si>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</si>
  <si>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</si>
  <si>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</si>
  <si>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</si>
  <si>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</si>
  <si>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</si>
  <si>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</si>
  <si>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</si>
  <si>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</si>
  <si>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</si>
  <si>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</si>
  <si>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</si>
  <si>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Diferença Global</t>
  </si>
  <si>
    <t>Parcela nº</t>
  </si>
  <si>
    <t>Valor Parcela</t>
  </si>
  <si>
    <t>11/09/2019 a 10/09/2020</t>
  </si>
  <si>
    <t>11/09/2020 a 10/09/2021</t>
  </si>
  <si>
    <t>23715.000510/2020-88</t>
  </si>
  <si>
    <t>23208.003579/2019-50</t>
  </si>
  <si>
    <t>Contrato 42/2019/RER/PIR</t>
  </si>
  <si>
    <t>ADITIVO 01/2020 - 24/08/2020</t>
  </si>
  <si>
    <t>Serviço/mensal</t>
  </si>
  <si>
    <t>Instalação NRES (caso necessário)</t>
  </si>
  <si>
    <t>Serviço/demanda</t>
  </si>
  <si>
    <t>Tráfego local fixo-fixo</t>
  </si>
  <si>
    <t>Tráfego local fixo-móvel</t>
  </si>
  <si>
    <t>Tráfego DDD fixo-fixo</t>
  </si>
  <si>
    <t>Tráfego DDD fixo-móvel</t>
  </si>
  <si>
    <t>DESCRIÇÃO DETALHADA</t>
  </si>
  <si>
    <t>UNIDADE DE MEDIDA</t>
  </si>
  <si>
    <t>QUANTIDADE ESTIMADA</t>
  </si>
  <si>
    <t>VALOR MENSAL (R$)</t>
  </si>
  <si>
    <t>VALOR ANUAL (R$)</t>
  </si>
  <si>
    <t>Assinatura NRES referente a 02 linhas de telefonia fixa mensal</t>
  </si>
  <si>
    <t>Minuto/Anual</t>
  </si>
  <si>
    <t>ADITIVO 01/2020 - PRORROGAÇÃO</t>
  </si>
  <si>
    <t>APOSTILAMENTO 01/2020 - 14/10/2020</t>
  </si>
  <si>
    <t>Reajuste</t>
  </si>
  <si>
    <t>23715.000540/2020-94</t>
  </si>
  <si>
    <t>Apostilamento n° 01/2020 - Reajuste - Vigência a partir de 09/2019</t>
  </si>
  <si>
    <t>APOSTILAMENTO 01/2020 - REAJUSTE</t>
  </si>
  <si>
    <t>Vigência a partir de 09/2019</t>
  </si>
  <si>
    <t>ADITIVO 02/2021 - 13/08/2021</t>
  </si>
  <si>
    <t>11/09/2021 a 10/09/2022</t>
  </si>
  <si>
    <t>23715.000415/2021-65</t>
  </si>
  <si>
    <t>ADITIVO 02/2021 - PRORROGAÇÃO</t>
  </si>
  <si>
    <t>ADITIVO 03/2022</t>
  </si>
  <si>
    <t>11/09/2022 a 10/03/2023</t>
  </si>
  <si>
    <t>23715.000810/2022-29</t>
  </si>
  <si>
    <t>ADITIVO 03/2021 - 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</si>
</sst>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44" fontId="0" fillId="0" borderId="1" xfId="0" applyNumberFormat="1" applyBorder="1"/>
    <xf numFmtId="44" fontId="0" fillId="0" borderId="0" xfId="0" applyNumberFormat="1" applyBorder="1"/>
    <xf numFmtId="43" fontId="0" fillId="0" borderId="0" xfId="0" applyNumberFormat="1"/>
    <xf numFmtId="0" fontId="0" fillId="0" borderId="1" xfId="0" applyBorder="1"/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14" fontId="3" fillId="0" borderId="1" xfId="0" applyNumberFormat="1" applyFont="1" applyBorder="1"/>
    <xf numFmtId="164" fontId="3" fillId="0" borderId="1" xfId="1" applyFont="1" applyBorder="1"/>
    <xf numFmtId="0" fontId="9" fillId="9" borderId="1" xfId="0" applyFont="1" applyFill="1" applyBorder="1" applyAlignment="1">
      <alignment horizontal="center"/>
    </xf>
    <xf numFmtId="0" fontId="9" fillId="9" borderId="1" xfId="0" applyFont="1" applyFill="1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164" fontId="0" fillId="4" borderId="1" xfId="1" applyNumberFormat="1" applyFont="1" applyFill="1" applyBorder="1"/>
    <xf numFmtId="0" fontId="3" fillId="8" borderId="1" xfId="0" applyFont="1" applyFill="1" applyBorder="1" applyAlignment="1">
      <alignment horizontal="left"/>
    </xf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8" borderId="5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164" fontId="0" fillId="0" borderId="5" xfId="1" applyFont="1" applyBorder="1" applyAlignment="1">
      <alignment horizontal="center" vertical="center"/>
    </xf>
    <xf numFmtId="164" fontId="0" fillId="0" borderId="6" xfId="1" applyFont="1" applyBorder="1" applyAlignment="1">
      <alignment horizontal="center" vertical="center"/>
    </xf>
    <xf numFmtId="164" fontId="0" fillId="0" borderId="7" xfId="1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5"/>
  <sheetViews>
    <sheetView showGridLines="0" workbookViewId="0">
      <selection activeCell="H9" sqref="H9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1" t="s">
        <v>25</v>
      </c>
      <c r="C3" s="28" t="s">
        <v>8</v>
      </c>
      <c r="D3" s="28" t="s">
        <v>9</v>
      </c>
      <c r="E3" s="28" t="s">
        <v>0</v>
      </c>
      <c r="F3" s="29" t="s">
        <v>1</v>
      </c>
      <c r="G3" s="30" t="s">
        <v>2</v>
      </c>
      <c r="H3" s="28" t="s">
        <v>4</v>
      </c>
      <c r="I3" s="69"/>
      <c r="J3" s="69"/>
    </row>
    <row r="4" spans="2:10" x14ac:dyDescent="0.25">
      <c r="B4" s="22" t="s">
        <v>3</v>
      </c>
      <c r="C4" s="19"/>
      <c r="D4" s="57" t="s">
        <v>21</v>
      </c>
      <c r="E4" s="58">
        <v>4070.7568271799996</v>
      </c>
      <c r="F4" s="20"/>
      <c r="G4" s="21"/>
      <c r="H4" s="23" t="s">
        <v>24</v>
      </c>
      <c r="I4" s="5"/>
    </row>
    <row r="5" spans="2:10" x14ac:dyDescent="0.25">
      <c r="B5" s="22" t="s">
        <v>26</v>
      </c>
      <c r="C5" s="19" t="s">
        <v>10</v>
      </c>
      <c r="D5" s="57" t="s">
        <v>22</v>
      </c>
      <c r="E5" s="19"/>
      <c r="F5" s="20"/>
      <c r="G5" s="21"/>
      <c r="H5" s="23" t="s">
        <v>23</v>
      </c>
      <c r="I5" s="5"/>
    </row>
    <row r="6" spans="2:10" x14ac:dyDescent="0.25">
      <c r="B6" s="22" t="s">
        <v>42</v>
      </c>
      <c r="C6" s="19" t="s">
        <v>43</v>
      </c>
      <c r="D6" s="18"/>
      <c r="E6" s="19">
        <v>192.12</v>
      </c>
      <c r="F6" s="20"/>
      <c r="G6" s="21"/>
      <c r="H6" s="18" t="s">
        <v>44</v>
      </c>
      <c r="I6" s="5"/>
      <c r="J6" s="6"/>
    </row>
    <row r="7" spans="2:10" x14ac:dyDescent="0.25">
      <c r="B7" s="22" t="s">
        <v>48</v>
      </c>
      <c r="C7" s="19" t="s">
        <v>10</v>
      </c>
      <c r="D7" s="57" t="s">
        <v>49</v>
      </c>
      <c r="E7" s="19"/>
      <c r="F7" s="20"/>
      <c r="G7" s="21"/>
      <c r="H7" s="18" t="s">
        <v>50</v>
      </c>
      <c r="I7" s="5"/>
      <c r="J7" s="6"/>
    </row>
    <row r="8" spans="2:10" x14ac:dyDescent="0.25">
      <c r="B8" s="16" t="s">
        <v>52</v>
      </c>
      <c r="C8" s="17" t="s">
        <v>10</v>
      </c>
      <c r="D8" s="18" t="s">
        <v>53</v>
      </c>
      <c r="E8" s="19"/>
      <c r="F8" s="20"/>
      <c r="G8" s="21"/>
      <c r="H8" s="86" t="s">
        <v>54</v>
      </c>
      <c r="I8" s="5"/>
      <c r="J8" s="6"/>
    </row>
    <row r="9" spans="2:10" x14ac:dyDescent="0.25">
      <c r="B9" s="70" t="s">
        <v>11</v>
      </c>
      <c r="C9" s="71"/>
      <c r="D9" s="72"/>
      <c r="E9" s="25">
        <f>SUM(E4:E8)</f>
        <v>4262.87682718</v>
      </c>
      <c r="F9" s="26">
        <f>SUM(F4:F8)</f>
        <v>0</v>
      </c>
      <c r="G9" s="27">
        <f>SUM(G4:G8)</f>
        <v>0</v>
      </c>
      <c r="H9" s="24"/>
      <c r="I9" s="7"/>
    </row>
    <row r="10" spans="2:10" x14ac:dyDescent="0.25">
      <c r="C10" s="8"/>
      <c r="E10" s="8"/>
      <c r="F10" s="9"/>
      <c r="G10" s="10"/>
    </row>
    <row r="11" spans="2:10" x14ac:dyDescent="0.25">
      <c r="E11" s="8"/>
      <c r="F11" s="15"/>
    </row>
    <row r="12" spans="2:10" x14ac:dyDescent="0.25">
      <c r="E12" s="14"/>
      <c r="F12" s="15"/>
      <c r="I12" s="11"/>
    </row>
    <row r="13" spans="2:10" x14ac:dyDescent="0.25">
      <c r="E13" s="13"/>
      <c r="F13" s="15"/>
    </row>
    <row r="14" spans="2:10" x14ac:dyDescent="0.25">
      <c r="E14" s="12"/>
      <c r="F14" s="15"/>
    </row>
    <row r="15" spans="2:10" x14ac:dyDescent="0.25">
      <c r="F15" s="15"/>
    </row>
  </sheetData>
  <mergeCells count="2">
    <mergeCell ref="I3:J3"/>
    <mergeCell ref="B9:D9"/>
  </mergeCells>
  <conditionalFormatting sqref="C10:C1048576 C3:C8">
    <cfRule type="containsText" dxfId="1" priority="9" operator="containsText" text="acréscimo">
      <formula>NOT(ISERROR(SEARCH("acréscimo",C3)))</formula>
    </cfRule>
    <cfRule type="containsText" dxfId="0" priority="10" operator="containsText" text="supressão">
      <formula>NOT(ISERROR(SEARCH("supressão",C3)))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0"/>
  <sheetViews>
    <sheetView showGridLines="0" zoomScale="110" zoomScaleNormal="110" workbookViewId="0">
      <selection activeCell="H16" sqref="H16"/>
    </sheetView>
  </sheetViews>
  <sheetFormatPr defaultRowHeight="15" x14ac:dyDescent="0.25"/>
  <cols>
    <col min="1" max="1" width="2.42578125" customWidth="1"/>
    <col min="3" max="3" width="38.42578125" customWidth="1"/>
    <col min="4" max="4" width="22.42578125" customWidth="1"/>
    <col min="5" max="5" width="23.7109375" customWidth="1"/>
    <col min="6" max="6" width="21.7109375" customWidth="1"/>
    <col min="7" max="7" width="21.140625" customWidth="1"/>
    <col min="8" max="8" width="19" style="51" customWidth="1"/>
    <col min="9" max="10" width="22.140625" bestFit="1" customWidth="1"/>
  </cols>
  <sheetData>
    <row r="2" spans="2:7" x14ac:dyDescent="0.25">
      <c r="B2" s="73" t="str">
        <f>'Resumo do Contrato'!B3</f>
        <v>Contrato 42/2019/RER/PIR</v>
      </c>
      <c r="C2" s="73"/>
      <c r="D2" s="73"/>
      <c r="E2" s="73"/>
      <c r="F2" s="73"/>
      <c r="G2" s="73"/>
    </row>
    <row r="3" spans="2:7" x14ac:dyDescent="0.25">
      <c r="B3" s="59" t="s">
        <v>16</v>
      </c>
      <c r="C3" s="60" t="s">
        <v>34</v>
      </c>
      <c r="D3" s="59" t="s">
        <v>35</v>
      </c>
      <c r="E3" s="59" t="s">
        <v>36</v>
      </c>
      <c r="F3" s="59" t="s">
        <v>37</v>
      </c>
      <c r="G3" s="59" t="s">
        <v>38</v>
      </c>
    </row>
    <row r="4" spans="2:7" x14ac:dyDescent="0.25">
      <c r="B4" s="61">
        <v>1</v>
      </c>
      <c r="C4" s="52" t="s">
        <v>39</v>
      </c>
      <c r="D4" s="61" t="s">
        <v>27</v>
      </c>
      <c r="E4" s="61">
        <v>12</v>
      </c>
      <c r="F4" s="62">
        <f>2*84.22</f>
        <v>168.44</v>
      </c>
      <c r="G4" s="62">
        <f>F4*E4</f>
        <v>2021.28</v>
      </c>
    </row>
    <row r="5" spans="2:7" x14ac:dyDescent="0.25">
      <c r="B5" s="61">
        <v>2</v>
      </c>
      <c r="C5" s="52" t="s">
        <v>28</v>
      </c>
      <c r="D5" s="61" t="s">
        <v>29</v>
      </c>
      <c r="E5" s="61">
        <v>2</v>
      </c>
      <c r="F5" s="62">
        <v>52.94</v>
      </c>
      <c r="G5" s="62">
        <f>F5*E5</f>
        <v>105.88</v>
      </c>
    </row>
    <row r="6" spans="2:7" x14ac:dyDescent="0.25">
      <c r="B6" s="61">
        <v>3</v>
      </c>
      <c r="C6" s="52" t="s">
        <v>30</v>
      </c>
      <c r="D6" s="61" t="s">
        <v>40</v>
      </c>
      <c r="E6" s="61">
        <v>1320</v>
      </c>
      <c r="F6" s="61">
        <v>8.8132660000000002E-2</v>
      </c>
      <c r="G6" s="62">
        <f>F6*E6</f>
        <v>116.3351112</v>
      </c>
    </row>
    <row r="7" spans="2:7" x14ac:dyDescent="0.25">
      <c r="B7" s="61">
        <v>4</v>
      </c>
      <c r="C7" s="52" t="s">
        <v>31</v>
      </c>
      <c r="D7" s="61" t="s">
        <v>40</v>
      </c>
      <c r="E7" s="61">
        <v>1200</v>
      </c>
      <c r="F7" s="61">
        <v>0.80432588299999996</v>
      </c>
      <c r="G7" s="62">
        <f t="shared" ref="G7:G9" si="0">F7*E7</f>
        <v>965.1910595999999</v>
      </c>
    </row>
    <row r="8" spans="2:7" x14ac:dyDescent="0.25">
      <c r="B8" s="61">
        <v>5</v>
      </c>
      <c r="C8" s="52" t="s">
        <v>32</v>
      </c>
      <c r="D8" s="61" t="s">
        <v>40</v>
      </c>
      <c r="E8" s="61">
        <v>660</v>
      </c>
      <c r="F8" s="61">
        <v>0.58341744799999995</v>
      </c>
      <c r="G8" s="62">
        <f t="shared" si="0"/>
        <v>385.05551567999998</v>
      </c>
    </row>
    <row r="9" spans="2:7" x14ac:dyDescent="0.25">
      <c r="B9" s="61">
        <v>6</v>
      </c>
      <c r="C9" s="52" t="s">
        <v>33</v>
      </c>
      <c r="D9" s="61" t="s">
        <v>40</v>
      </c>
      <c r="E9" s="61">
        <v>300</v>
      </c>
      <c r="F9" s="61">
        <v>1.5900504689999999</v>
      </c>
      <c r="G9" s="62">
        <f t="shared" si="0"/>
        <v>477.01514069999996</v>
      </c>
    </row>
    <row r="10" spans="2:7" x14ac:dyDescent="0.25">
      <c r="B10" s="74" t="s">
        <v>17</v>
      </c>
      <c r="C10" s="74"/>
      <c r="D10" s="74"/>
      <c r="E10" s="74"/>
      <c r="F10" s="74"/>
      <c r="G10" s="63">
        <f>SUM(G4:G9)</f>
        <v>4070.7568271799996</v>
      </c>
    </row>
    <row r="12" spans="2:7" x14ac:dyDescent="0.25">
      <c r="B12" s="73" t="s">
        <v>45</v>
      </c>
      <c r="C12" s="73"/>
      <c r="D12" s="73"/>
      <c r="E12" s="73"/>
      <c r="F12" s="73"/>
      <c r="G12" s="73"/>
    </row>
    <row r="13" spans="2:7" x14ac:dyDescent="0.25">
      <c r="B13" s="59" t="s">
        <v>16</v>
      </c>
      <c r="C13" s="60" t="s">
        <v>34</v>
      </c>
      <c r="D13" s="59" t="s">
        <v>35</v>
      </c>
      <c r="E13" s="59" t="s">
        <v>36</v>
      </c>
      <c r="F13" s="59" t="s">
        <v>37</v>
      </c>
      <c r="G13" s="59" t="s">
        <v>38</v>
      </c>
    </row>
    <row r="14" spans="2:7" x14ac:dyDescent="0.25">
      <c r="B14" s="61">
        <v>1</v>
      </c>
      <c r="C14" s="52" t="s">
        <v>39</v>
      </c>
      <c r="D14" s="61" t="s">
        <v>27</v>
      </c>
      <c r="E14" s="61">
        <v>12</v>
      </c>
      <c r="F14" s="62">
        <v>176.39</v>
      </c>
      <c r="G14" s="62">
        <v>2116.6799999999998</v>
      </c>
    </row>
    <row r="15" spans="2:7" x14ac:dyDescent="0.25">
      <c r="B15" s="61">
        <v>2</v>
      </c>
      <c r="C15" s="52" t="s">
        <v>28</v>
      </c>
      <c r="D15" s="61" t="s">
        <v>29</v>
      </c>
      <c r="E15" s="61">
        <v>2</v>
      </c>
      <c r="F15" s="62">
        <v>55.43</v>
      </c>
      <c r="G15" s="62">
        <v>110.88</v>
      </c>
    </row>
    <row r="16" spans="2:7" x14ac:dyDescent="0.25">
      <c r="B16" s="61">
        <v>3</v>
      </c>
      <c r="C16" s="52" t="s">
        <v>30</v>
      </c>
      <c r="D16" s="61" t="s">
        <v>40</v>
      </c>
      <c r="E16" s="61">
        <v>1320</v>
      </c>
      <c r="F16" s="61">
        <v>9.2292521000000002E-2</v>
      </c>
      <c r="G16" s="62">
        <v>121.83</v>
      </c>
    </row>
    <row r="17" spans="2:7" x14ac:dyDescent="0.25">
      <c r="B17" s="61">
        <v>4</v>
      </c>
      <c r="C17" s="52" t="s">
        <v>31</v>
      </c>
      <c r="D17" s="61" t="s">
        <v>40</v>
      </c>
      <c r="E17" s="61">
        <v>1200</v>
      </c>
      <c r="F17" s="61">
        <v>0.84229006399999995</v>
      </c>
      <c r="G17" s="62">
        <v>1010.75</v>
      </c>
    </row>
    <row r="18" spans="2:7" x14ac:dyDescent="0.25">
      <c r="B18" s="61">
        <v>5</v>
      </c>
      <c r="C18" s="52" t="s">
        <v>32</v>
      </c>
      <c r="D18" s="61" t="s">
        <v>40</v>
      </c>
      <c r="E18" s="61">
        <v>660</v>
      </c>
      <c r="F18" s="61">
        <v>0.61095475099999996</v>
      </c>
      <c r="G18" s="62">
        <v>403.23</v>
      </c>
    </row>
    <row r="19" spans="2:7" x14ac:dyDescent="0.25">
      <c r="B19" s="61">
        <v>6</v>
      </c>
      <c r="C19" s="52" t="s">
        <v>33</v>
      </c>
      <c r="D19" s="61" t="s">
        <v>40</v>
      </c>
      <c r="E19" s="61">
        <v>300</v>
      </c>
      <c r="F19" s="61">
        <v>1.665100851</v>
      </c>
      <c r="G19" s="62">
        <v>499.54</v>
      </c>
    </row>
    <row r="20" spans="2:7" x14ac:dyDescent="0.25">
      <c r="B20" s="74" t="s">
        <v>17</v>
      </c>
      <c r="C20" s="74"/>
      <c r="D20" s="74"/>
      <c r="E20" s="74"/>
      <c r="F20" s="74"/>
      <c r="G20" s="63">
        <f>SUM(G14:G19)</f>
        <v>4262.91</v>
      </c>
    </row>
  </sheetData>
  <mergeCells count="4">
    <mergeCell ref="B2:G2"/>
    <mergeCell ref="B10:F10"/>
    <mergeCell ref="B12:G12"/>
    <mergeCell ref="B20:F20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5"/>
  <sheetViews>
    <sheetView showGridLines="0" tabSelected="1" topLeftCell="K1" workbookViewId="0">
      <selection activeCell="T24" sqref="T24"/>
    </sheetView>
  </sheetViews>
  <sheetFormatPr defaultRowHeight="15" x14ac:dyDescent="0.25"/>
  <cols>
    <col min="1" max="1" width="4.140625" style="32" customWidth="1"/>
    <col min="2" max="2" width="11.42578125" style="32" customWidth="1"/>
    <col min="3" max="3" width="17.85546875" style="32" customWidth="1"/>
    <col min="4" max="4" width="19.140625" style="32" customWidth="1"/>
    <col min="5" max="5" width="13.85546875" style="32" customWidth="1"/>
    <col min="6" max="7" width="15.28515625" style="32" customWidth="1"/>
    <col min="8" max="8" width="16" style="32" customWidth="1"/>
    <col min="9" max="9" width="16.7109375" style="33" customWidth="1"/>
    <col min="10" max="10" width="15.85546875" style="32" customWidth="1"/>
    <col min="11" max="11" width="14.140625" style="32" customWidth="1"/>
    <col min="12" max="12" width="14.7109375" style="32" customWidth="1"/>
    <col min="13" max="13" width="15.7109375" style="32" customWidth="1"/>
    <col min="14" max="14" width="17.42578125" style="32" customWidth="1"/>
    <col min="15" max="15" width="11.42578125" style="32" bestFit="1" customWidth="1"/>
    <col min="16" max="18" width="12.140625" style="32" bestFit="1" customWidth="1"/>
    <col min="19" max="19" width="16.7109375" style="32" bestFit="1" customWidth="1"/>
    <col min="20" max="20" width="11.42578125" style="32" bestFit="1" customWidth="1"/>
    <col min="21" max="23" width="12.140625" style="32" bestFit="1" customWidth="1"/>
    <col min="24" max="24" width="16.7109375" style="32" bestFit="1" customWidth="1"/>
    <col min="25" max="16384" width="9.140625" style="32"/>
  </cols>
  <sheetData>
    <row r="1" spans="2:24" s="54" customFormat="1" x14ac:dyDescent="0.25">
      <c r="I1" s="55"/>
    </row>
    <row r="2" spans="2:24" s="54" customFormat="1" x14ac:dyDescent="0.25">
      <c r="I2" s="55"/>
    </row>
    <row r="3" spans="2:24" s="56" customFormat="1" x14ac:dyDescent="0.25">
      <c r="F3" s="56">
        <f>F1-F2</f>
        <v>0</v>
      </c>
    </row>
    <row r="4" spans="2:24" s="56" customFormat="1" x14ac:dyDescent="0.25"/>
    <row r="5" spans="2:24" s="34" customFormat="1" x14ac:dyDescent="0.25">
      <c r="B5" s="73" t="str">
        <f>'Resumo do Contrato'!B3</f>
        <v>Contrato 42/2019/RER/PIR</v>
      </c>
      <c r="C5" s="73"/>
      <c r="D5" s="73"/>
      <c r="E5" s="81" t="s">
        <v>41</v>
      </c>
      <c r="F5" s="81"/>
      <c r="G5" s="81"/>
      <c r="H5" s="81"/>
      <c r="I5" s="82" t="s">
        <v>6</v>
      </c>
      <c r="J5" s="81" t="s">
        <v>46</v>
      </c>
      <c r="K5" s="81"/>
      <c r="L5" s="81"/>
      <c r="M5" s="81"/>
      <c r="N5" s="82" t="s">
        <v>6</v>
      </c>
      <c r="O5" s="81" t="s">
        <v>51</v>
      </c>
      <c r="P5" s="81"/>
      <c r="Q5" s="81"/>
      <c r="R5" s="81"/>
      <c r="S5" s="82" t="s">
        <v>6</v>
      </c>
      <c r="T5" s="81" t="s">
        <v>55</v>
      </c>
      <c r="U5" s="81"/>
      <c r="V5" s="81"/>
      <c r="W5" s="81"/>
      <c r="X5" s="82" t="s">
        <v>6</v>
      </c>
    </row>
    <row r="6" spans="2:24" s="34" customFormat="1" x14ac:dyDescent="0.25">
      <c r="B6" s="84" t="str">
        <f>'Resumo do Contrato'!D4</f>
        <v>11/09/2019 a 10/09/2020</v>
      </c>
      <c r="C6" s="84"/>
      <c r="D6" s="84"/>
      <c r="E6" s="81" t="s">
        <v>22</v>
      </c>
      <c r="F6" s="81"/>
      <c r="G6" s="81"/>
      <c r="H6" s="81"/>
      <c r="I6" s="82"/>
      <c r="J6" s="81" t="s">
        <v>47</v>
      </c>
      <c r="K6" s="81"/>
      <c r="L6" s="81"/>
      <c r="M6" s="81"/>
      <c r="N6" s="82"/>
      <c r="O6" s="81" t="s">
        <v>49</v>
      </c>
      <c r="P6" s="81"/>
      <c r="Q6" s="81"/>
      <c r="R6" s="81"/>
      <c r="S6" s="82"/>
      <c r="T6" s="81" t="s">
        <v>53</v>
      </c>
      <c r="U6" s="81"/>
      <c r="V6" s="81"/>
      <c r="W6" s="81"/>
      <c r="X6" s="82"/>
    </row>
    <row r="7" spans="2:24" s="34" customFormat="1" x14ac:dyDescent="0.25">
      <c r="B7" s="73"/>
      <c r="C7" s="73"/>
      <c r="D7" s="73"/>
      <c r="E7" s="81"/>
      <c r="F7" s="81"/>
      <c r="G7" s="81"/>
      <c r="H7" s="81"/>
      <c r="I7" s="82"/>
      <c r="J7" s="81"/>
      <c r="K7" s="81"/>
      <c r="L7" s="81"/>
      <c r="M7" s="81"/>
      <c r="N7" s="82"/>
      <c r="O7" s="81"/>
      <c r="P7" s="81"/>
      <c r="Q7" s="81"/>
      <c r="R7" s="81"/>
      <c r="S7" s="82"/>
      <c r="T7" s="81"/>
      <c r="U7" s="81"/>
      <c r="V7" s="81"/>
      <c r="W7" s="81"/>
      <c r="X7" s="82"/>
    </row>
    <row r="8" spans="2:24" s="35" customFormat="1" ht="30" x14ac:dyDescent="0.25">
      <c r="B8" s="85"/>
      <c r="C8" s="36" t="s">
        <v>7</v>
      </c>
      <c r="D8" s="36" t="s">
        <v>0</v>
      </c>
      <c r="E8" s="36" t="s">
        <v>12</v>
      </c>
      <c r="F8" s="36" t="s">
        <v>13</v>
      </c>
      <c r="G8" s="36" t="s">
        <v>18</v>
      </c>
      <c r="H8" s="37" t="s">
        <v>5</v>
      </c>
      <c r="I8" s="82"/>
      <c r="J8" s="36" t="s">
        <v>12</v>
      </c>
      <c r="K8" s="36" t="s">
        <v>13</v>
      </c>
      <c r="L8" s="36" t="s">
        <v>18</v>
      </c>
      <c r="M8" s="37" t="s">
        <v>5</v>
      </c>
      <c r="N8" s="82"/>
      <c r="O8" s="36" t="s">
        <v>12</v>
      </c>
      <c r="P8" s="36" t="s">
        <v>13</v>
      </c>
      <c r="Q8" s="36" t="s">
        <v>18</v>
      </c>
      <c r="R8" s="37" t="s">
        <v>5</v>
      </c>
      <c r="S8" s="82"/>
      <c r="T8" s="36" t="s">
        <v>12</v>
      </c>
      <c r="U8" s="36" t="s">
        <v>13</v>
      </c>
      <c r="V8" s="36" t="s">
        <v>18</v>
      </c>
      <c r="W8" s="37" t="s">
        <v>5</v>
      </c>
      <c r="X8" s="82"/>
    </row>
    <row r="9" spans="2:24" s="34" customFormat="1" x14ac:dyDescent="0.25">
      <c r="B9" s="85"/>
      <c r="C9" s="38">
        <v>339.23</v>
      </c>
      <c r="D9" s="58">
        <v>4070.7568271799996</v>
      </c>
      <c r="E9" s="38">
        <v>339.23</v>
      </c>
      <c r="F9" s="58">
        <v>4070.7568271799996</v>
      </c>
      <c r="G9" s="39">
        <f>F9-D9</f>
        <v>0</v>
      </c>
      <c r="H9" s="58">
        <v>4070.7568271799996</v>
      </c>
      <c r="I9" s="64">
        <f>H9+D9</f>
        <v>8141.5136543599992</v>
      </c>
      <c r="J9" s="38">
        <v>355.24</v>
      </c>
      <c r="K9" s="58">
        <v>4262.91</v>
      </c>
      <c r="L9" s="39">
        <v>192.12</v>
      </c>
      <c r="M9" s="58">
        <v>384.24</v>
      </c>
      <c r="N9" s="64">
        <f>M9+I9</f>
        <v>8525.7536543599999</v>
      </c>
      <c r="O9" s="38"/>
      <c r="P9" s="58">
        <v>4262.91</v>
      </c>
      <c r="Q9" s="39"/>
      <c r="R9" s="58">
        <v>4262.91</v>
      </c>
      <c r="S9" s="64">
        <f>R9+N9</f>
        <v>12788.66365436</v>
      </c>
      <c r="T9" s="38"/>
      <c r="U9" s="58">
        <v>4262.91</v>
      </c>
      <c r="V9" s="39"/>
      <c r="W9" s="58">
        <v>4262.91</v>
      </c>
      <c r="X9" s="64">
        <f>W9+S9</f>
        <v>17051.57365436</v>
      </c>
    </row>
    <row r="10" spans="2:24" s="34" customFormat="1" x14ac:dyDescent="0.25">
      <c r="B10" s="83" t="s">
        <v>14</v>
      </c>
      <c r="C10" s="83"/>
      <c r="D10" s="40"/>
      <c r="E10" s="83" t="s">
        <v>14</v>
      </c>
      <c r="F10" s="83"/>
      <c r="G10" s="41"/>
      <c r="H10" s="42"/>
      <c r="I10" s="42"/>
      <c r="J10" s="83" t="s">
        <v>14</v>
      </c>
      <c r="K10" s="83"/>
      <c r="L10" s="66"/>
      <c r="M10" s="42"/>
      <c r="N10" s="42"/>
      <c r="O10" s="83" t="s">
        <v>14</v>
      </c>
      <c r="P10" s="83"/>
      <c r="Q10" s="67"/>
      <c r="R10" s="42"/>
      <c r="S10" s="42"/>
      <c r="T10" s="83" t="s">
        <v>14</v>
      </c>
      <c r="U10" s="83"/>
      <c r="V10" s="68"/>
      <c r="W10" s="42"/>
      <c r="X10" s="42"/>
    </row>
    <row r="11" spans="2:24" s="43" customFormat="1" ht="30" x14ac:dyDescent="0.25">
      <c r="B11" s="46" t="s">
        <v>19</v>
      </c>
      <c r="C11" s="44" t="s">
        <v>20</v>
      </c>
      <c r="D11" s="45"/>
      <c r="E11" s="46" t="s">
        <v>19</v>
      </c>
      <c r="F11" s="47" t="s">
        <v>15</v>
      </c>
      <c r="G11" s="47" t="s">
        <v>20</v>
      </c>
      <c r="H11" s="48"/>
      <c r="I11" s="42"/>
      <c r="J11" s="46" t="s">
        <v>19</v>
      </c>
      <c r="K11" s="47" t="s">
        <v>15</v>
      </c>
      <c r="L11" s="47" t="s">
        <v>20</v>
      </c>
      <c r="M11" s="48"/>
      <c r="N11" s="42"/>
      <c r="O11" s="46" t="s">
        <v>19</v>
      </c>
      <c r="P11" s="47" t="s">
        <v>15</v>
      </c>
      <c r="Q11" s="47" t="s">
        <v>20</v>
      </c>
      <c r="R11" s="48"/>
      <c r="S11" s="42"/>
      <c r="T11" s="46" t="s">
        <v>19</v>
      </c>
      <c r="U11" s="47" t="s">
        <v>15</v>
      </c>
      <c r="V11" s="47" t="s">
        <v>20</v>
      </c>
      <c r="W11" s="48"/>
      <c r="X11" s="42"/>
    </row>
    <row r="12" spans="2:24" s="34" customFormat="1" x14ac:dyDescent="0.25">
      <c r="B12" s="65">
        <v>1</v>
      </c>
      <c r="C12" s="38">
        <v>339.23</v>
      </c>
      <c r="E12" s="65">
        <v>13</v>
      </c>
      <c r="F12" s="49">
        <f>(G9/365)*217</f>
        <v>0</v>
      </c>
      <c r="G12" s="38">
        <v>339.23</v>
      </c>
      <c r="H12" s="50"/>
      <c r="I12" s="42"/>
      <c r="J12" s="65">
        <v>1</v>
      </c>
      <c r="K12" s="49">
        <v>16.010000000000002</v>
      </c>
      <c r="L12" s="38">
        <v>355.24</v>
      </c>
      <c r="M12" s="50"/>
      <c r="N12" s="42"/>
      <c r="O12" s="75">
        <v>25</v>
      </c>
      <c r="P12" s="49">
        <f>(Q9/365)*217</f>
        <v>0</v>
      </c>
      <c r="Q12" s="78">
        <v>4262.91</v>
      </c>
      <c r="R12" s="50"/>
      <c r="S12" s="42"/>
      <c r="T12" s="75">
        <v>26</v>
      </c>
      <c r="U12" s="49">
        <f>(V9/365)*217</f>
        <v>0</v>
      </c>
      <c r="V12" s="78">
        <v>4262.91</v>
      </c>
      <c r="W12" s="50"/>
      <c r="X12" s="42"/>
    </row>
    <row r="13" spans="2:24" s="34" customFormat="1" x14ac:dyDescent="0.25">
      <c r="B13" s="65">
        <v>2</v>
      </c>
      <c r="C13" s="38">
        <v>339.23</v>
      </c>
      <c r="E13" s="65">
        <v>14</v>
      </c>
      <c r="F13" s="49"/>
      <c r="G13" s="38">
        <v>339.23</v>
      </c>
      <c r="H13" s="53"/>
      <c r="I13" s="42"/>
      <c r="J13" s="65">
        <v>2</v>
      </c>
      <c r="K13" s="49">
        <v>16.010000000000002</v>
      </c>
      <c r="L13" s="38">
        <v>355.24</v>
      </c>
      <c r="M13" s="53"/>
      <c r="N13" s="42"/>
      <c r="O13" s="76"/>
      <c r="P13" s="49"/>
      <c r="Q13" s="79"/>
      <c r="R13" s="53"/>
      <c r="S13" s="42"/>
      <c r="T13" s="76"/>
      <c r="U13" s="49"/>
      <c r="V13" s="79"/>
      <c r="W13" s="53"/>
      <c r="X13" s="42"/>
    </row>
    <row r="14" spans="2:24" s="34" customFormat="1" x14ac:dyDescent="0.25">
      <c r="B14" s="65">
        <v>3</v>
      </c>
      <c r="C14" s="38">
        <v>339.23</v>
      </c>
      <c r="E14" s="65">
        <v>15</v>
      </c>
      <c r="F14" s="49"/>
      <c r="G14" s="38">
        <v>339.23</v>
      </c>
      <c r="H14" s="53"/>
      <c r="I14" s="42"/>
      <c r="J14" s="65">
        <v>3</v>
      </c>
      <c r="K14" s="49">
        <v>16.010000000000002</v>
      </c>
      <c r="L14" s="38">
        <v>355.24</v>
      </c>
      <c r="M14" s="53"/>
      <c r="N14" s="42"/>
      <c r="O14" s="76"/>
      <c r="P14" s="49"/>
      <c r="Q14" s="79"/>
      <c r="R14" s="53"/>
      <c r="S14" s="42"/>
      <c r="T14" s="76"/>
      <c r="U14" s="49"/>
      <c r="V14" s="79"/>
      <c r="W14" s="53"/>
      <c r="X14" s="42"/>
    </row>
    <row r="15" spans="2:24" s="34" customFormat="1" x14ac:dyDescent="0.25">
      <c r="B15" s="65">
        <v>4</v>
      </c>
      <c r="C15" s="38">
        <v>339.23</v>
      </c>
      <c r="E15" s="65">
        <v>16</v>
      </c>
      <c r="F15" s="49"/>
      <c r="G15" s="38">
        <v>339.23</v>
      </c>
      <c r="H15" s="50"/>
      <c r="I15" s="42"/>
      <c r="J15" s="65">
        <v>4</v>
      </c>
      <c r="K15" s="49">
        <v>16.010000000000002</v>
      </c>
      <c r="L15" s="38">
        <v>355.24</v>
      </c>
      <c r="M15" s="50"/>
      <c r="N15" s="42"/>
      <c r="O15" s="76"/>
      <c r="P15" s="49"/>
      <c r="Q15" s="79"/>
      <c r="R15" s="50"/>
      <c r="S15" s="42"/>
      <c r="T15" s="76"/>
      <c r="U15" s="49"/>
      <c r="V15" s="79"/>
      <c r="W15" s="50"/>
      <c r="X15" s="42"/>
    </row>
    <row r="16" spans="2:24" s="34" customFormat="1" x14ac:dyDescent="0.25">
      <c r="B16" s="65">
        <v>5</v>
      </c>
      <c r="C16" s="38">
        <v>339.23</v>
      </c>
      <c r="E16" s="65">
        <v>17</v>
      </c>
      <c r="F16" s="49"/>
      <c r="G16" s="38">
        <v>339.23</v>
      </c>
      <c r="H16" s="50"/>
      <c r="I16" s="42"/>
      <c r="J16" s="65">
        <v>5</v>
      </c>
      <c r="K16" s="49">
        <v>16.010000000000002</v>
      </c>
      <c r="L16" s="38">
        <v>355.24</v>
      </c>
      <c r="M16" s="50"/>
      <c r="N16" s="42"/>
      <c r="O16" s="76"/>
      <c r="P16" s="49"/>
      <c r="Q16" s="79"/>
      <c r="R16" s="50"/>
      <c r="S16" s="42"/>
      <c r="T16" s="76"/>
      <c r="U16" s="49"/>
      <c r="V16" s="79"/>
      <c r="W16" s="50"/>
      <c r="X16" s="42"/>
    </row>
    <row r="17" spans="2:24" s="34" customFormat="1" x14ac:dyDescent="0.25">
      <c r="B17" s="65">
        <v>6</v>
      </c>
      <c r="C17" s="38">
        <v>339.23</v>
      </c>
      <c r="E17" s="65">
        <v>18</v>
      </c>
      <c r="F17" s="49"/>
      <c r="G17" s="38">
        <v>339.23</v>
      </c>
      <c r="H17" s="50"/>
      <c r="I17" s="42"/>
      <c r="J17" s="65">
        <v>6</v>
      </c>
      <c r="K17" s="49">
        <v>16.010000000000002</v>
      </c>
      <c r="L17" s="38">
        <v>355.24</v>
      </c>
      <c r="M17" s="50"/>
      <c r="N17" s="42"/>
      <c r="O17" s="76"/>
      <c r="P17" s="49"/>
      <c r="Q17" s="79"/>
      <c r="R17" s="50"/>
      <c r="S17" s="42"/>
      <c r="T17" s="76"/>
      <c r="U17" s="49"/>
      <c r="V17" s="79"/>
      <c r="W17" s="50"/>
      <c r="X17" s="42"/>
    </row>
    <row r="18" spans="2:24" s="34" customFormat="1" x14ac:dyDescent="0.25">
      <c r="B18" s="65">
        <v>7</v>
      </c>
      <c r="C18" s="38">
        <v>339.23</v>
      </c>
      <c r="E18" s="65">
        <v>19</v>
      </c>
      <c r="F18" s="49"/>
      <c r="G18" s="38">
        <v>339.23</v>
      </c>
      <c r="H18" s="50"/>
      <c r="I18" s="42"/>
      <c r="J18" s="65">
        <v>7</v>
      </c>
      <c r="K18" s="49">
        <v>16.010000000000002</v>
      </c>
      <c r="L18" s="38">
        <v>355.24</v>
      </c>
      <c r="M18" s="50"/>
      <c r="N18" s="42"/>
      <c r="O18" s="76"/>
      <c r="P18" s="49"/>
      <c r="Q18" s="79"/>
      <c r="R18" s="50"/>
      <c r="S18" s="42"/>
      <c r="T18" s="76"/>
      <c r="U18" s="49"/>
      <c r="V18" s="79"/>
      <c r="W18" s="50"/>
      <c r="X18" s="42"/>
    </row>
    <row r="19" spans="2:24" s="34" customFormat="1" x14ac:dyDescent="0.25">
      <c r="B19" s="65">
        <v>8</v>
      </c>
      <c r="C19" s="38">
        <v>339.23</v>
      </c>
      <c r="E19" s="65">
        <v>20</v>
      </c>
      <c r="F19" s="49"/>
      <c r="G19" s="38">
        <v>339.23</v>
      </c>
      <c r="H19" s="50"/>
      <c r="I19" s="42"/>
      <c r="J19" s="65">
        <v>8</v>
      </c>
      <c r="K19" s="49">
        <v>16.010000000000002</v>
      </c>
      <c r="L19" s="38">
        <v>355.24</v>
      </c>
      <c r="M19" s="50"/>
      <c r="N19" s="42"/>
      <c r="O19" s="76"/>
      <c r="P19" s="49"/>
      <c r="Q19" s="79"/>
      <c r="R19" s="50"/>
      <c r="S19" s="42"/>
      <c r="T19" s="76"/>
      <c r="U19" s="49"/>
      <c r="V19" s="79"/>
      <c r="W19" s="50"/>
      <c r="X19" s="42"/>
    </row>
    <row r="20" spans="2:24" s="34" customFormat="1" x14ac:dyDescent="0.25">
      <c r="B20" s="65">
        <v>9</v>
      </c>
      <c r="C20" s="38">
        <v>339.23</v>
      </c>
      <c r="E20" s="65">
        <v>21</v>
      </c>
      <c r="F20" s="49"/>
      <c r="G20" s="38">
        <v>339.23</v>
      </c>
      <c r="H20" s="50"/>
      <c r="I20" s="42"/>
      <c r="J20" s="65">
        <v>9</v>
      </c>
      <c r="K20" s="49">
        <v>16.010000000000002</v>
      </c>
      <c r="L20" s="38">
        <v>355.24</v>
      </c>
      <c r="M20" s="50"/>
      <c r="N20" s="42"/>
      <c r="O20" s="76"/>
      <c r="P20" s="49"/>
      <c r="Q20" s="79"/>
      <c r="R20" s="50"/>
      <c r="S20" s="42"/>
      <c r="T20" s="76"/>
      <c r="U20" s="49"/>
      <c r="V20" s="79"/>
      <c r="W20" s="50"/>
      <c r="X20" s="42"/>
    </row>
    <row r="21" spans="2:24" s="34" customFormat="1" x14ac:dyDescent="0.25">
      <c r="B21" s="65">
        <v>10</v>
      </c>
      <c r="C21" s="38">
        <v>339.23</v>
      </c>
      <c r="E21" s="65">
        <v>22</v>
      </c>
      <c r="F21" s="49"/>
      <c r="G21" s="38">
        <v>339.23</v>
      </c>
      <c r="H21" s="50"/>
      <c r="I21" s="42"/>
      <c r="J21" s="65">
        <v>10</v>
      </c>
      <c r="K21" s="49">
        <v>16.010000000000002</v>
      </c>
      <c r="L21" s="38">
        <v>355.24</v>
      </c>
      <c r="M21" s="50"/>
      <c r="N21" s="42"/>
      <c r="O21" s="76"/>
      <c r="P21" s="49"/>
      <c r="Q21" s="79"/>
      <c r="R21" s="50"/>
      <c r="S21" s="42"/>
      <c r="T21" s="76"/>
      <c r="U21" s="49"/>
      <c r="V21" s="79"/>
      <c r="W21" s="50"/>
      <c r="X21" s="42"/>
    </row>
    <row r="22" spans="2:24" s="34" customFormat="1" x14ac:dyDescent="0.25">
      <c r="B22" s="65">
        <v>11</v>
      </c>
      <c r="C22" s="38">
        <v>339.23</v>
      </c>
      <c r="E22" s="65">
        <v>23</v>
      </c>
      <c r="F22" s="49"/>
      <c r="G22" s="38">
        <v>339.23</v>
      </c>
      <c r="H22" s="50"/>
      <c r="I22" s="42"/>
      <c r="J22" s="65">
        <v>11</v>
      </c>
      <c r="K22" s="49">
        <v>16.010000000000002</v>
      </c>
      <c r="L22" s="38">
        <v>355.24</v>
      </c>
      <c r="M22" s="50"/>
      <c r="N22" s="42"/>
      <c r="O22" s="76"/>
      <c r="P22" s="49"/>
      <c r="Q22" s="79"/>
      <c r="R22" s="50"/>
      <c r="S22" s="42"/>
      <c r="T22" s="76"/>
      <c r="U22" s="49"/>
      <c r="V22" s="79"/>
      <c r="W22" s="50"/>
      <c r="X22" s="42"/>
    </row>
    <row r="23" spans="2:24" s="34" customFormat="1" x14ac:dyDescent="0.25">
      <c r="B23" s="65">
        <v>12</v>
      </c>
      <c r="C23" s="39">
        <v>339.23</v>
      </c>
      <c r="E23" s="65">
        <v>24</v>
      </c>
      <c r="F23" s="49"/>
      <c r="G23" s="39">
        <v>339.23</v>
      </c>
      <c r="H23" s="50"/>
      <c r="I23" s="42"/>
      <c r="J23" s="65">
        <v>12</v>
      </c>
      <c r="K23" s="49">
        <v>16.010000000000002</v>
      </c>
      <c r="L23" s="38">
        <v>355.24</v>
      </c>
      <c r="M23" s="50"/>
      <c r="N23" s="42"/>
      <c r="O23" s="77"/>
      <c r="P23" s="49"/>
      <c r="Q23" s="80"/>
      <c r="R23" s="50"/>
      <c r="S23" s="42"/>
      <c r="T23" s="77"/>
      <c r="U23" s="49"/>
      <c r="V23" s="80"/>
      <c r="W23" s="50"/>
      <c r="X23" s="42"/>
    </row>
    <row r="24" spans="2:24" s="34" customFormat="1" x14ac:dyDescent="0.25">
      <c r="I24" s="42"/>
      <c r="J24" s="65">
        <v>13</v>
      </c>
      <c r="K24" s="49">
        <v>16.010000000000002</v>
      </c>
      <c r="L24" s="38">
        <v>355.24</v>
      </c>
    </row>
    <row r="25" spans="2:24" x14ac:dyDescent="0.25">
      <c r="I25" s="42"/>
      <c r="J25" s="65">
        <v>14</v>
      </c>
      <c r="K25" s="49">
        <v>16.010000000000002</v>
      </c>
      <c r="L25" s="38">
        <v>355.24</v>
      </c>
    </row>
    <row r="26" spans="2:24" x14ac:dyDescent="0.25">
      <c r="I26" s="42"/>
      <c r="J26" s="65">
        <v>15</v>
      </c>
      <c r="K26" s="49">
        <v>16.010000000000002</v>
      </c>
      <c r="L26" s="38">
        <v>355.24</v>
      </c>
    </row>
    <row r="27" spans="2:24" x14ac:dyDescent="0.25">
      <c r="J27" s="65">
        <v>16</v>
      </c>
      <c r="K27" s="49">
        <v>16.010000000000002</v>
      </c>
      <c r="L27" s="38">
        <v>355.24</v>
      </c>
    </row>
    <row r="28" spans="2:24" x14ac:dyDescent="0.25">
      <c r="J28" s="65">
        <v>17</v>
      </c>
      <c r="K28" s="49">
        <v>16.010000000000002</v>
      </c>
      <c r="L28" s="38">
        <v>355.24</v>
      </c>
    </row>
    <row r="29" spans="2:24" x14ac:dyDescent="0.25">
      <c r="J29" s="65">
        <v>18</v>
      </c>
      <c r="K29" s="49">
        <v>16.010000000000002</v>
      </c>
      <c r="L29" s="38">
        <v>355.24</v>
      </c>
    </row>
    <row r="30" spans="2:24" x14ac:dyDescent="0.25">
      <c r="J30" s="65">
        <v>19</v>
      </c>
      <c r="K30" s="49">
        <v>16.010000000000002</v>
      </c>
      <c r="L30" s="38">
        <v>355.24</v>
      </c>
    </row>
    <row r="31" spans="2:24" x14ac:dyDescent="0.25">
      <c r="J31" s="65">
        <v>20</v>
      </c>
      <c r="K31" s="49">
        <v>16.010000000000002</v>
      </c>
      <c r="L31" s="38">
        <v>355.24</v>
      </c>
    </row>
    <row r="32" spans="2:24" x14ac:dyDescent="0.25">
      <c r="J32" s="65">
        <v>21</v>
      </c>
      <c r="K32" s="49">
        <v>16.010000000000002</v>
      </c>
      <c r="L32" s="38">
        <v>355.24</v>
      </c>
    </row>
    <row r="33" spans="10:12" x14ac:dyDescent="0.25">
      <c r="J33" s="65">
        <v>22</v>
      </c>
      <c r="K33" s="49">
        <v>16.010000000000002</v>
      </c>
      <c r="L33" s="38">
        <v>355.24</v>
      </c>
    </row>
    <row r="34" spans="10:12" x14ac:dyDescent="0.25">
      <c r="J34" s="65">
        <v>23</v>
      </c>
      <c r="K34" s="49">
        <v>16.010000000000002</v>
      </c>
      <c r="L34" s="38">
        <v>355.24</v>
      </c>
    </row>
    <row r="35" spans="10:12" x14ac:dyDescent="0.25">
      <c r="J35" s="65">
        <v>24</v>
      </c>
      <c r="K35" s="49">
        <v>16.010000000000002</v>
      </c>
      <c r="L35" s="39">
        <v>355.24</v>
      </c>
    </row>
  </sheetData>
  <mergeCells count="29">
    <mergeCell ref="T12:T23"/>
    <mergeCell ref="V12:V23"/>
    <mergeCell ref="T5:W5"/>
    <mergeCell ref="X5:X8"/>
    <mergeCell ref="T6:W6"/>
    <mergeCell ref="T7:W7"/>
    <mergeCell ref="T10:U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O12:O23"/>
    <mergeCell ref="Q12:Q23"/>
    <mergeCell ref="O5:R5"/>
    <mergeCell ref="S5:S8"/>
    <mergeCell ref="O6:R6"/>
    <mergeCell ref="O7:R7"/>
    <mergeCell ref="O10:P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ISABELA HOFFMANN DE MORAIS</cp:lastModifiedBy>
  <dcterms:created xsi:type="dcterms:W3CDTF">2018-03-05T11:36:05Z</dcterms:created>
  <dcterms:modified xsi:type="dcterms:W3CDTF">2022-11-30T14:27:41Z</dcterms:modified>
</cp:coreProperties>
</file>