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sumo do Contrato" sheetId="2" r:id="rId1"/>
    <sheet name="Plan1" sheetId="5" r:id="rId2"/>
    <sheet name="Cronograma" sheetId="4" r:id="rId3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2" i="4" l="1"/>
  <c r="W22" i="4"/>
  <c r="C3" i="4"/>
  <c r="C4" i="4"/>
  <c r="D22" i="4"/>
  <c r="G22" i="4"/>
  <c r="H22" i="4"/>
  <c r="L22" i="4"/>
  <c r="M22" i="4"/>
  <c r="Q22" i="4"/>
  <c r="R22" i="4"/>
  <c r="F7" i="5" l="1"/>
  <c r="G9" i="2" l="1"/>
  <c r="G10" i="2"/>
  <c r="G11" i="2"/>
  <c r="G12" i="2"/>
  <c r="G13" i="2"/>
  <c r="G14" i="2"/>
  <c r="G15" i="2"/>
  <c r="G16" i="2"/>
  <c r="G17" i="2"/>
  <c r="G18" i="2"/>
  <c r="G19" i="2"/>
  <c r="G20" i="2"/>
  <c r="I21" i="2" l="1"/>
  <c r="H21" i="2"/>
  <c r="F21" i="2"/>
  <c r="G21" i="2"/>
</calcChain>
</file>

<file path=xl/sharedStrings.xml><?xml version="1.0" encoding="utf-8"?>
<sst xmlns="http://schemas.openxmlformats.org/spreadsheetml/2006/main" count="125" uniqueCount="86">
  <si>
    <t>Planilha de Controle de Contratos</t>
  </si>
  <si>
    <t>Contrato 001/2019/POR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</si>
  <si>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</si>
  <si>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</si>
  <si>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</si>
  <si>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</si>
  <si>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</si>
  <si>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</si>
  <si>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</si>
  <si>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</si>
  <si>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</si>
  <si>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>08/07/2019 até 07/07/2020</t>
  </si>
  <si>
    <t>23213.001078/2019-60</t>
  </si>
  <si>
    <t>Portaria 177</t>
  </si>
  <si>
    <t xml:space="preserve">Nomeação de Fiscal </t>
  </si>
  <si>
    <t>23213.002150/2019-76</t>
  </si>
  <si>
    <t>TERMO DE APOSTILAMENTO 01/2019</t>
  </si>
  <si>
    <t>Altera cláusula da garantia</t>
  </si>
  <si>
    <t>23213.001113/2020-84</t>
  </si>
  <si>
    <t>TERMO ADITIVO 02/2020</t>
  </si>
  <si>
    <t>Prorrogação Vigência</t>
  </si>
  <si>
    <t>08/07/2020 até 07/07/2021</t>
  </si>
  <si>
    <t>23213.000344/2020-71</t>
  </si>
  <si>
    <t xml:space="preserve">Valor total do Contrato </t>
  </si>
  <si>
    <t>Serviço continuado</t>
  </si>
  <si>
    <t>CONTRATO 027.2019.RER.OPR</t>
  </si>
  <si>
    <t>ITEM</t>
  </si>
  <si>
    <t>DESCRIÇÃO DO SERVIÇO</t>
  </si>
  <si>
    <t>UNID</t>
  </si>
  <si>
    <t>QUANT TOTAL ESTIMADO</t>
  </si>
  <si>
    <t>VALOR UNITÁRIO</t>
  </si>
  <si>
    <t>VALOR TOTAL ESTIMADO</t>
  </si>
  <si>
    <t xml:space="preserve">Serviço de dedetização para o Campus Ouro Preto do IFMG 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</si>
  <si>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</si>
  <si>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</si>
  <si>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</si>
  <si>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</si>
  <si>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</si>
  <si>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</si>
  <si>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</si>
  <si>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</si>
  <si>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</si>
  <si>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</si>
  <si>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</si>
  <si>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</si>
  <si>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08/07 a 07/08</t>
  </si>
  <si>
    <t>JULHO</t>
  </si>
  <si>
    <t>1º</t>
  </si>
  <si>
    <t>2º</t>
  </si>
  <si>
    <t>08/08 a 07/09</t>
  </si>
  <si>
    <t>AGOSTO</t>
  </si>
  <si>
    <t>08/09 a 07/10</t>
  </si>
  <si>
    <t>SETEMBRO</t>
  </si>
  <si>
    <t>08/10 a 07/11</t>
  </si>
  <si>
    <t>OUTUBRO</t>
  </si>
  <si>
    <t>08/11 a 07/12</t>
  </si>
  <si>
    <t>NOVEMBRO</t>
  </si>
  <si>
    <t>08/12 a 07/01</t>
  </si>
  <si>
    <t>DEZEMBRO</t>
  </si>
  <si>
    <t>08/01 a 07/02</t>
  </si>
  <si>
    <t>JANEIRO</t>
  </si>
  <si>
    <t>08/02 a 07/03</t>
  </si>
  <si>
    <t>FEVEREIRO</t>
  </si>
  <si>
    <t>08/03 a 07/04</t>
  </si>
  <si>
    <t>MARÇO</t>
  </si>
  <si>
    <t>08/04 a 07/05</t>
  </si>
  <si>
    <t>ABRIL</t>
  </si>
  <si>
    <t>08/05 a 07/06</t>
  </si>
  <si>
    <t>MAIO</t>
  </si>
  <si>
    <t>08/06 a 07/07</t>
  </si>
  <si>
    <t>JUNHO</t>
  </si>
  <si>
    <t>08/07/2021 até 07/07/2022</t>
  </si>
  <si>
    <t>08/07/2022 até 07/07/2023</t>
  </si>
  <si>
    <t>08/07/2023 até 07/07/2024</t>
  </si>
  <si>
    <t>TERMO ADITIVO 01/2020</t>
  </si>
  <si>
    <t>TERMO ADITIVO 02/2021</t>
  </si>
  <si>
    <t>3º</t>
  </si>
  <si>
    <t>4º</t>
  </si>
  <si>
    <t>TERMO ADITIVO 03/2022</t>
  </si>
  <si>
    <t>TERMO ADITIVO 04/2023</t>
  </si>
  <si>
    <t>5º</t>
  </si>
  <si>
    <t>23213.000848/2021-71</t>
  </si>
  <si>
    <t>08/07/2022 até 07/07/2024</t>
  </si>
  <si>
    <t>08/07/2023 até 07/07/2023</t>
  </si>
  <si>
    <t>23213.001493/2022-19</t>
  </si>
  <si>
    <t>23213.000780/2023-92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</si>
</sst>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4" fontId="2" fillId="2" borderId="15" xfId="0" applyNumberFormat="1" applyFont="1" applyFill="1" applyBorder="1" applyAlignment="1">
      <alignment horizontal="center"/>
    </xf>
    <xf numFmtId="14" fontId="2" fillId="2" borderId="16" xfId="0" applyNumberFormat="1" applyFont="1" applyFill="1" applyBorder="1" applyAlignment="1">
      <alignment horizontal="center"/>
    </xf>
    <xf numFmtId="14" fontId="2" fillId="2" borderId="21" xfId="0" applyNumberFormat="1" applyFont="1" applyFill="1" applyBorder="1" applyAlignment="1">
      <alignment horizontal="center"/>
    </xf>
    <xf numFmtId="44" fontId="2" fillId="5" borderId="22" xfId="1" applyFont="1" applyFill="1" applyBorder="1" applyAlignment="1">
      <alignment horizontal="center" vertical="center" wrapText="1"/>
    </xf>
    <xf numFmtId="44" fontId="2" fillId="5" borderId="14" xfId="1" applyFont="1" applyFill="1" applyBorder="1" applyAlignment="1">
      <alignment horizontal="center" vertical="center" wrapText="1"/>
    </xf>
    <xf numFmtId="44" fontId="2" fillId="5" borderId="23" xfId="1" applyFont="1" applyFill="1" applyBorder="1" applyAlignment="1">
      <alignment horizontal="center" vertical="center" wrapText="1"/>
    </xf>
    <xf numFmtId="0" fontId="0" fillId="0" borderId="1" xfId="0" applyBorder="1"/>
  </cellXfs>
  <cellStyles count="3">
    <cellStyle name="Moeda" xfId="1" builtinId="4"/>
    <cellStyle name="Normal" xfId="0" builtinId="0"/>
    <cellStyle name="Porcentagem" xfId="2" builtinId="5"/>
  </cellStyles>
  <dxfs count="1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showGridLines="0" tabSelected="1" workbookViewId="0">
      <selection activeCell="A10" sqref="A10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.75" x14ac:dyDescent="0.3">
      <c r="D1" s="2" t="s">
        <v>0</v>
      </c>
    </row>
    <row r="3" spans="2:12" ht="16.5" thickBot="1" x14ac:dyDescent="0.3">
      <c r="B3" s="36" t="s">
        <v>1</v>
      </c>
      <c r="C3" s="36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4" t="s">
        <v>7</v>
      </c>
      <c r="I3" s="35" t="s">
        <v>8</v>
      </c>
      <c r="J3" s="33" t="s">
        <v>9</v>
      </c>
      <c r="K3" s="85"/>
      <c r="L3" s="85"/>
    </row>
    <row r="4" spans="2:12" ht="15.75" thickBot="1" x14ac:dyDescent="0.3">
      <c r="B4" s="24" t="s">
        <v>10</v>
      </c>
      <c r="C4" s="24"/>
      <c r="D4" s="21"/>
      <c r="E4" s="25" t="s">
        <v>11</v>
      </c>
      <c r="F4" s="14">
        <v>16711.66</v>
      </c>
      <c r="G4" s="21"/>
      <c r="H4" s="22"/>
      <c r="I4" s="23"/>
      <c r="J4" s="25" t="s">
        <v>12</v>
      </c>
      <c r="K4" s="6"/>
    </row>
    <row r="5" spans="2:12" x14ac:dyDescent="0.25">
      <c r="B5" s="24" t="s">
        <v>13</v>
      </c>
      <c r="C5" s="74">
        <v>43686</v>
      </c>
      <c r="D5" s="21" t="s">
        <v>14</v>
      </c>
      <c r="E5" s="20"/>
      <c r="F5" s="21"/>
      <c r="G5" s="21"/>
      <c r="H5" s="22"/>
      <c r="I5" s="23"/>
      <c r="J5" s="20" t="s">
        <v>15</v>
      </c>
      <c r="K5" s="6"/>
    </row>
    <row r="6" spans="2:12" x14ac:dyDescent="0.25">
      <c r="B6" s="24" t="s">
        <v>16</v>
      </c>
      <c r="C6" s="74">
        <v>44005</v>
      </c>
      <c r="D6" s="21" t="s">
        <v>17</v>
      </c>
      <c r="E6" s="20"/>
      <c r="F6" s="21"/>
      <c r="G6" s="21"/>
      <c r="H6" s="22"/>
      <c r="I6" s="23"/>
      <c r="J6" s="20" t="s">
        <v>18</v>
      </c>
      <c r="K6" s="6"/>
    </row>
    <row r="7" spans="2:12" x14ac:dyDescent="0.25">
      <c r="B7" s="24" t="s">
        <v>19</v>
      </c>
      <c r="C7" s="74"/>
      <c r="D7" s="21" t="s">
        <v>20</v>
      </c>
      <c r="E7" s="20" t="s">
        <v>21</v>
      </c>
      <c r="F7" s="21"/>
      <c r="G7" s="21"/>
      <c r="H7" s="22"/>
      <c r="I7" s="23"/>
      <c r="J7" s="20" t="s">
        <v>22</v>
      </c>
      <c r="K7" s="6"/>
    </row>
    <row r="8" spans="2:12" x14ac:dyDescent="0.25">
      <c r="B8" s="24" t="s">
        <v>75</v>
      </c>
      <c r="C8" s="74">
        <v>44340</v>
      </c>
      <c r="D8" s="21" t="s">
        <v>20</v>
      </c>
      <c r="E8" s="25" t="s">
        <v>71</v>
      </c>
      <c r="F8" s="21"/>
      <c r="G8" s="21"/>
      <c r="H8" s="22"/>
      <c r="I8" s="23"/>
      <c r="J8" s="111" t="s">
        <v>81</v>
      </c>
      <c r="K8" s="6"/>
    </row>
    <row r="9" spans="2:12" x14ac:dyDescent="0.25">
      <c r="B9" s="24" t="s">
        <v>78</v>
      </c>
      <c r="C9" s="74">
        <v>44746</v>
      </c>
      <c r="D9" s="21" t="s">
        <v>20</v>
      </c>
      <c r="E9" s="25" t="s">
        <v>83</v>
      </c>
      <c r="F9" s="21"/>
      <c r="G9" s="21">
        <f t="shared" ref="G9:G20" si="0">F9/12</f>
        <v>0</v>
      </c>
      <c r="H9" s="22"/>
      <c r="I9" s="23"/>
      <c r="J9" s="111" t="s">
        <v>84</v>
      </c>
      <c r="K9" s="6"/>
    </row>
    <row r="10" spans="2:12" x14ac:dyDescent="0.25">
      <c r="B10" s="24" t="s">
        <v>79</v>
      </c>
      <c r="C10" s="74">
        <v>45057</v>
      </c>
      <c r="D10" s="21" t="s">
        <v>20</v>
      </c>
      <c r="E10" s="25" t="s">
        <v>82</v>
      </c>
      <c r="F10" s="21"/>
      <c r="G10" s="21">
        <f t="shared" si="0"/>
        <v>0</v>
      </c>
      <c r="H10" s="22"/>
      <c r="I10" s="23"/>
      <c r="J10" s="111" t="s">
        <v>85</v>
      </c>
      <c r="K10" s="6"/>
    </row>
    <row r="11" spans="2:12" x14ac:dyDescent="0.25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x14ac:dyDescent="0.25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</row>
    <row r="13" spans="2:12" x14ac:dyDescent="0.25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x14ac:dyDescent="0.25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x14ac:dyDescent="0.25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x14ac:dyDescent="0.25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x14ac:dyDescent="0.25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x14ac:dyDescent="0.25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x14ac:dyDescent="0.25">
      <c r="B19" s="24"/>
      <c r="C19" s="24"/>
      <c r="D19" s="21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x14ac:dyDescent="0.25">
      <c r="B20" s="18"/>
      <c r="C20" s="18"/>
      <c r="D20" s="19"/>
      <c r="E20" s="20"/>
      <c r="F20" s="21"/>
      <c r="G20" s="21">
        <f t="shared" si="0"/>
        <v>0</v>
      </c>
      <c r="H20" s="22"/>
      <c r="I20" s="23"/>
      <c r="J20" s="20"/>
      <c r="K20" s="6"/>
      <c r="L20" s="7"/>
    </row>
    <row r="21" spans="2:12" x14ac:dyDescent="0.25">
      <c r="B21" s="26" t="s">
        <v>23</v>
      </c>
      <c r="C21" s="26"/>
      <c r="D21" s="27"/>
      <c r="E21" s="28"/>
      <c r="F21" s="29">
        <f>SUM(F4:F20)</f>
        <v>16711.66</v>
      </c>
      <c r="G21" s="29">
        <f>SUM(G4:G20)</f>
        <v>0</v>
      </c>
      <c r="H21" s="30">
        <f>SUM(H4:H20)</f>
        <v>0</v>
      </c>
      <c r="I21" s="31">
        <f>SUM(I4:I20)</f>
        <v>0</v>
      </c>
      <c r="J21" s="28"/>
      <c r="K21" s="8"/>
    </row>
    <row r="22" spans="2:12" x14ac:dyDescent="0.25">
      <c r="D22" s="9"/>
      <c r="F22" s="9"/>
      <c r="G22" s="9"/>
      <c r="H22" s="10"/>
      <c r="I22" s="11"/>
    </row>
    <row r="23" spans="2:12" x14ac:dyDescent="0.25">
      <c r="F23" s="9"/>
      <c r="G23" s="13"/>
      <c r="H23" s="17"/>
    </row>
    <row r="24" spans="2:12" x14ac:dyDescent="0.25">
      <c r="B24" s="73" t="s">
        <v>24</v>
      </c>
      <c r="C24" s="73"/>
      <c r="F24" s="16"/>
      <c r="H24" s="17"/>
      <c r="K24" s="12"/>
    </row>
    <row r="25" spans="2:12" x14ac:dyDescent="0.25">
      <c r="F25" s="15"/>
      <c r="H25" s="17"/>
    </row>
    <row r="26" spans="2:12" x14ac:dyDescent="0.25">
      <c r="F26" s="13"/>
      <c r="H26" s="17"/>
    </row>
    <row r="27" spans="2:12" x14ac:dyDescent="0.25">
      <c r="H27" s="17"/>
    </row>
  </sheetData>
  <mergeCells count="1">
    <mergeCell ref="K3:L3"/>
  </mergeCells>
  <conditionalFormatting sqref="D12:D14 D21:D1048576 D1:D10">
    <cfRule type="containsText" dxfId="15" priority="11" operator="containsText" text="acréscimo">
      <formula>NOT(ISERROR(SEARCH("acréscimo",D1)))</formula>
    </cfRule>
    <cfRule type="containsText" dxfId="14" priority="12" operator="containsText" text="supressão">
      <formula>NOT(ISERROR(SEARCH("supressão",D1)))</formula>
    </cfRule>
  </conditionalFormatting>
  <conditionalFormatting sqref="D11">
    <cfRule type="containsText" dxfId="13" priority="9" operator="containsText" text="acréscimo">
      <formula>NOT(ISERROR(SEARCH("acréscimo",D11)))</formula>
    </cfRule>
    <cfRule type="containsText" dxfId="12" priority="10" operator="containsText" text="supressão">
      <formula>NOT(ISERROR(SEARCH("supressão",D11)))</formula>
    </cfRule>
  </conditionalFormatting>
  <conditionalFormatting sqref="D15">
    <cfRule type="containsText" dxfId="11" priority="5" operator="containsText" text="acréscimo">
      <formula>NOT(ISERROR(SEARCH("acréscimo",D15)))</formula>
    </cfRule>
    <cfRule type="containsText" dxfId="10" priority="6" operator="containsText" text="supressão">
      <formula>NOT(ISERROR(SEARCH("supressão",D15)))</formula>
    </cfRule>
  </conditionalFormatting>
  <conditionalFormatting sqref="D16">
    <cfRule type="containsText" dxfId="9" priority="3" operator="containsText" text="acréscimo">
      <formula>NOT(ISERROR(SEARCH("acréscimo",D16)))</formula>
    </cfRule>
    <cfRule type="containsText" dxfId="8" priority="4" operator="containsText" text="supressão">
      <formula>NOT(ISERROR(SEARCH("supressão",D16)))</formula>
    </cfRule>
  </conditionalFormatting>
  <conditionalFormatting sqref="D17:D20">
    <cfRule type="containsText" dxfId="7" priority="1" operator="containsText" text="acréscimo">
      <formula>NOT(ISERROR(SEARCH("acréscimo",D17)))</formula>
    </cfRule>
    <cfRule type="containsText" dxfId="6" priority="2" operator="containsText" text="supressão">
      <formula>NOT(ISERROR(SEARCH("supressão",D17)))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4" sqref="D4"/>
    </sheetView>
  </sheetViews>
  <sheetFormatPr defaultRowHeight="30" customHeight="1" x14ac:dyDescent="0.25"/>
  <cols>
    <col min="2" max="2" width="31.8554687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6" ht="30" customHeight="1" x14ac:dyDescent="0.25">
      <c r="A1" s="86" t="s">
        <v>25</v>
      </c>
      <c r="B1" s="86"/>
      <c r="C1" s="86"/>
      <c r="D1" s="86"/>
      <c r="E1" s="86"/>
      <c r="F1" s="86"/>
    </row>
    <row r="2" spans="1:6" ht="30" customHeight="1" x14ac:dyDescent="0.25">
      <c r="A2" s="75" t="s">
        <v>26</v>
      </c>
      <c r="B2" s="75" t="s">
        <v>27</v>
      </c>
      <c r="C2" s="75" t="s">
        <v>28</v>
      </c>
      <c r="D2" s="76" t="s">
        <v>29</v>
      </c>
      <c r="E2" s="76" t="s">
        <v>30</v>
      </c>
      <c r="F2" s="76" t="s">
        <v>31</v>
      </c>
    </row>
    <row r="3" spans="1:6" ht="30" customHeight="1" x14ac:dyDescent="0.25">
      <c r="A3" s="77">
        <v>1</v>
      </c>
      <c r="B3" s="78" t="s">
        <v>32</v>
      </c>
      <c r="C3" s="77"/>
      <c r="D3" s="77"/>
      <c r="E3" s="80">
        <v>1392.6379999999999</v>
      </c>
      <c r="F3" s="80">
        <v>16711.66</v>
      </c>
    </row>
    <row r="4" spans="1:6" ht="30" customHeight="1" x14ac:dyDescent="0.25">
      <c r="A4" s="77"/>
      <c r="B4" s="78"/>
      <c r="C4" s="77"/>
      <c r="D4" s="77"/>
      <c r="E4" s="80"/>
      <c r="F4" s="80"/>
    </row>
    <row r="5" spans="1:6" ht="30" customHeight="1" x14ac:dyDescent="0.25">
      <c r="A5" s="79"/>
      <c r="B5" s="78"/>
      <c r="C5" s="77"/>
      <c r="D5" s="77"/>
      <c r="E5" s="80"/>
      <c r="F5" s="80"/>
    </row>
    <row r="6" spans="1:6" ht="30" customHeight="1" x14ac:dyDescent="0.25">
      <c r="A6" s="77"/>
      <c r="B6" s="78"/>
      <c r="C6" s="77"/>
      <c r="D6" s="77"/>
      <c r="E6" s="82"/>
      <c r="F6" s="80"/>
    </row>
    <row r="7" spans="1:6" ht="30" customHeight="1" x14ac:dyDescent="0.25">
      <c r="A7" s="87" t="s">
        <v>33</v>
      </c>
      <c r="B7" s="88"/>
      <c r="C7" s="88"/>
      <c r="D7" s="88"/>
      <c r="E7" s="89"/>
      <c r="F7" s="81">
        <f>SUM(F3:F6)</f>
        <v>16711.66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zoomScale="110" zoomScaleNormal="110" workbookViewId="0">
      <pane xSplit="2" topLeftCell="C1" activePane="topRight" state="frozen"/>
      <selection pane="topRight" activeCell="A11" sqref="A11"/>
    </sheetView>
  </sheetViews>
  <sheetFormatPr defaultColWidth="9.140625" defaultRowHeight="15" x14ac:dyDescent="0.25"/>
  <cols>
    <col min="1" max="1" width="12.85546875" style="48" bestFit="1" customWidth="1"/>
    <col min="2" max="2" width="9.42578125" style="70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9.7109375" style="32" customWidth="1"/>
    <col min="11" max="11" width="12.5703125" style="48" customWidth="1"/>
    <col min="12" max="12" width="13.140625" style="48" customWidth="1"/>
    <col min="13" max="13" width="14" style="48" customWidth="1"/>
    <col min="14" max="14" width="13.7109375" style="48" customWidth="1"/>
    <col min="15" max="15" width="15.85546875" style="48" customWidth="1"/>
    <col min="16" max="16" width="13" style="48" customWidth="1"/>
    <col min="17" max="17" width="13.140625" style="48" customWidth="1"/>
    <col min="18" max="18" width="15" style="48" customWidth="1"/>
    <col min="19" max="19" width="14.85546875" style="48" customWidth="1"/>
    <col min="20" max="20" width="17.5703125" style="48" customWidth="1"/>
    <col min="21" max="21" width="14.140625" style="48" customWidth="1"/>
    <col min="22" max="22" width="14.28515625" style="48" customWidth="1"/>
    <col min="23" max="23" width="13.85546875" style="48" customWidth="1"/>
    <col min="24" max="24" width="14.7109375" style="48" customWidth="1"/>
    <col min="25" max="25" width="13.42578125" style="48" customWidth="1"/>
    <col min="26" max="26" width="15.5703125" style="48" customWidth="1"/>
    <col min="27" max="16384" width="9.140625" style="48"/>
  </cols>
  <sheetData>
    <row r="1" spans="1:26" s="37" customFormat="1" ht="15" customHeight="1" x14ac:dyDescent="0.25">
      <c r="B1" s="66"/>
      <c r="J1" s="49"/>
    </row>
    <row r="2" spans="1:26" s="37" customFormat="1" x14ac:dyDescent="0.25">
      <c r="B2" s="66"/>
    </row>
    <row r="3" spans="1:26" s="38" customFormat="1" ht="15" customHeight="1" x14ac:dyDescent="0.25">
      <c r="B3" s="67"/>
      <c r="C3" s="104" t="str">
        <f>'Resumo do Contrato'!B3</f>
        <v>Contrato 001/2019/POR</v>
      </c>
      <c r="D3" s="102"/>
      <c r="E3" s="103"/>
      <c r="F3" s="101" t="s">
        <v>74</v>
      </c>
      <c r="G3" s="102"/>
      <c r="H3" s="102"/>
      <c r="I3" s="103"/>
      <c r="J3" s="108" t="s">
        <v>34</v>
      </c>
      <c r="K3" s="101" t="s">
        <v>75</v>
      </c>
      <c r="L3" s="102"/>
      <c r="M3" s="102"/>
      <c r="N3" s="103"/>
      <c r="O3" s="108" t="s">
        <v>34</v>
      </c>
      <c r="P3" s="101" t="s">
        <v>78</v>
      </c>
      <c r="Q3" s="102"/>
      <c r="R3" s="102"/>
      <c r="S3" s="103"/>
      <c r="T3" s="108" t="s">
        <v>34</v>
      </c>
      <c r="U3" s="108" t="s">
        <v>34</v>
      </c>
      <c r="V3" s="101" t="s">
        <v>79</v>
      </c>
      <c r="W3" s="102"/>
      <c r="X3" s="102"/>
      <c r="Y3" s="103"/>
      <c r="Z3" s="108" t="s">
        <v>34</v>
      </c>
    </row>
    <row r="4" spans="1:26" s="38" customFormat="1" x14ac:dyDescent="0.25">
      <c r="B4" s="67"/>
      <c r="C4" s="105" t="str">
        <f>'Resumo do Contrato'!E4</f>
        <v>08/07/2019 até 07/07/2020</v>
      </c>
      <c r="D4" s="106"/>
      <c r="E4" s="107"/>
      <c r="F4" s="101" t="s">
        <v>21</v>
      </c>
      <c r="G4" s="102"/>
      <c r="H4" s="102"/>
      <c r="I4" s="103"/>
      <c r="J4" s="109"/>
      <c r="K4" s="101" t="s">
        <v>71</v>
      </c>
      <c r="L4" s="102"/>
      <c r="M4" s="102"/>
      <c r="N4" s="103"/>
      <c r="O4" s="109"/>
      <c r="P4" s="101" t="s">
        <v>72</v>
      </c>
      <c r="Q4" s="102"/>
      <c r="R4" s="102"/>
      <c r="S4" s="103"/>
      <c r="T4" s="109"/>
      <c r="U4" s="109"/>
      <c r="V4" s="101" t="s">
        <v>73</v>
      </c>
      <c r="W4" s="102"/>
      <c r="X4" s="102"/>
      <c r="Y4" s="103"/>
      <c r="Z4" s="109"/>
    </row>
    <row r="5" spans="1:26" s="38" customFormat="1" x14ac:dyDescent="0.25">
      <c r="B5" s="67"/>
      <c r="C5" s="104"/>
      <c r="D5" s="102"/>
      <c r="E5" s="103"/>
      <c r="F5" s="101"/>
      <c r="G5" s="102"/>
      <c r="H5" s="102"/>
      <c r="I5" s="103"/>
      <c r="J5" s="109"/>
      <c r="K5" s="101"/>
      <c r="L5" s="102"/>
      <c r="M5" s="102"/>
      <c r="N5" s="103"/>
      <c r="O5" s="109"/>
      <c r="P5" s="101"/>
      <c r="Q5" s="102"/>
      <c r="R5" s="102"/>
      <c r="S5" s="103"/>
      <c r="T5" s="109"/>
      <c r="U5" s="109"/>
      <c r="V5" s="101"/>
      <c r="W5" s="102"/>
      <c r="X5" s="102"/>
      <c r="Y5" s="103"/>
      <c r="Z5" s="109"/>
    </row>
    <row r="6" spans="1:26" s="40" customFormat="1" ht="30" customHeight="1" x14ac:dyDescent="0.25">
      <c r="B6" s="67"/>
      <c r="C6" s="99"/>
      <c r="D6" s="39" t="s">
        <v>35</v>
      </c>
      <c r="E6" s="51" t="s">
        <v>36</v>
      </c>
      <c r="F6" s="56" t="s">
        <v>37</v>
      </c>
      <c r="G6" s="39" t="s">
        <v>38</v>
      </c>
      <c r="H6" s="39" t="s">
        <v>39</v>
      </c>
      <c r="I6" s="57" t="s">
        <v>40</v>
      </c>
      <c r="J6" s="110"/>
      <c r="K6" s="56" t="s">
        <v>37</v>
      </c>
      <c r="L6" s="39" t="s">
        <v>38</v>
      </c>
      <c r="M6" s="39" t="s">
        <v>39</v>
      </c>
      <c r="N6" s="57" t="s">
        <v>40</v>
      </c>
      <c r="O6" s="110"/>
      <c r="P6" s="56" t="s">
        <v>37</v>
      </c>
      <c r="Q6" s="39" t="s">
        <v>38</v>
      </c>
      <c r="R6" s="39" t="s">
        <v>39</v>
      </c>
      <c r="S6" s="57" t="s">
        <v>40</v>
      </c>
      <c r="T6" s="110"/>
      <c r="U6" s="110"/>
      <c r="V6" s="56" t="s">
        <v>37</v>
      </c>
      <c r="W6" s="39" t="s">
        <v>38</v>
      </c>
      <c r="X6" s="39" t="s">
        <v>39</v>
      </c>
      <c r="Y6" s="57" t="s">
        <v>40</v>
      </c>
      <c r="Z6" s="110"/>
    </row>
    <row r="7" spans="1:26" s="38" customFormat="1" x14ac:dyDescent="0.25">
      <c r="B7" s="67"/>
      <c r="C7" s="100"/>
      <c r="D7" s="41">
        <v>1392.64</v>
      </c>
      <c r="E7" s="52">
        <v>16711.66</v>
      </c>
      <c r="F7" s="41">
        <v>1392.64</v>
      </c>
      <c r="G7" s="52">
        <v>16711.66</v>
      </c>
      <c r="H7" s="42"/>
      <c r="I7" s="52">
        <v>16711.66</v>
      </c>
      <c r="J7" s="64">
        <v>33423.32</v>
      </c>
      <c r="K7" s="41">
        <v>1392.64</v>
      </c>
      <c r="L7" s="52">
        <v>16711.66</v>
      </c>
      <c r="M7" s="42"/>
      <c r="N7" s="52">
        <v>16711.66</v>
      </c>
      <c r="O7" s="64">
        <v>33423.32</v>
      </c>
      <c r="P7" s="41">
        <v>1392.64</v>
      </c>
      <c r="Q7" s="52">
        <v>16711.66</v>
      </c>
      <c r="R7" s="42"/>
      <c r="S7" s="52">
        <v>16711.66</v>
      </c>
      <c r="T7" s="64">
        <v>33423.32</v>
      </c>
      <c r="U7" s="64">
        <v>33423.32</v>
      </c>
      <c r="V7" s="41">
        <v>1392.64</v>
      </c>
      <c r="W7" s="52">
        <v>16711.66</v>
      </c>
      <c r="X7" s="42"/>
      <c r="Y7" s="52">
        <v>16711.66</v>
      </c>
      <c r="Z7" s="64">
        <v>33423.32</v>
      </c>
    </row>
    <row r="8" spans="1:26" s="38" customFormat="1" ht="15" customHeight="1" x14ac:dyDescent="0.25">
      <c r="B8" s="67"/>
      <c r="C8" s="98" t="s">
        <v>41</v>
      </c>
      <c r="D8" s="97"/>
      <c r="E8" s="53"/>
      <c r="F8" s="96" t="s">
        <v>41</v>
      </c>
      <c r="G8" s="97"/>
      <c r="H8" s="83"/>
      <c r="I8" s="58"/>
      <c r="J8" s="65"/>
      <c r="K8" s="96" t="s">
        <v>41</v>
      </c>
      <c r="L8" s="97"/>
      <c r="M8" s="84"/>
      <c r="N8" s="58"/>
      <c r="O8" s="65"/>
      <c r="P8" s="96" t="s">
        <v>41</v>
      </c>
      <c r="Q8" s="97"/>
      <c r="R8" s="84"/>
      <c r="S8" s="58"/>
      <c r="T8" s="65"/>
      <c r="U8" s="65"/>
      <c r="V8" s="96" t="s">
        <v>41</v>
      </c>
      <c r="W8" s="97"/>
      <c r="X8" s="84"/>
      <c r="Y8" s="58"/>
      <c r="Z8" s="65"/>
    </row>
    <row r="9" spans="1:26" s="46" customFormat="1" ht="45" customHeight="1" x14ac:dyDescent="0.25">
      <c r="B9" s="68"/>
      <c r="C9" s="43" t="s">
        <v>42</v>
      </c>
      <c r="D9" s="44" t="s">
        <v>43</v>
      </c>
      <c r="E9" s="54"/>
      <c r="F9" s="59" t="s">
        <v>42</v>
      </c>
      <c r="G9" s="45" t="s">
        <v>44</v>
      </c>
      <c r="H9" s="45" t="s">
        <v>43</v>
      </c>
      <c r="I9" s="60"/>
      <c r="J9" s="65"/>
      <c r="K9" s="59" t="s">
        <v>42</v>
      </c>
      <c r="L9" s="45" t="s">
        <v>44</v>
      </c>
      <c r="M9" s="45" t="s">
        <v>43</v>
      </c>
      <c r="N9" s="60"/>
      <c r="O9" s="65"/>
      <c r="P9" s="59" t="s">
        <v>42</v>
      </c>
      <c r="Q9" s="45" t="s">
        <v>44</v>
      </c>
      <c r="R9" s="45" t="s">
        <v>43</v>
      </c>
      <c r="S9" s="60"/>
      <c r="T9" s="65"/>
      <c r="U9" s="65"/>
      <c r="V9" s="59" t="s">
        <v>42</v>
      </c>
      <c r="W9" s="45" t="s">
        <v>44</v>
      </c>
      <c r="X9" s="45" t="s">
        <v>43</v>
      </c>
      <c r="Y9" s="60"/>
      <c r="Z9" s="65"/>
    </row>
    <row r="10" spans="1:26" s="38" customFormat="1" ht="15" customHeight="1" x14ac:dyDescent="0.25">
      <c r="A10" s="38" t="s">
        <v>45</v>
      </c>
      <c r="B10" s="69" t="s">
        <v>46</v>
      </c>
      <c r="C10" s="90" t="s">
        <v>47</v>
      </c>
      <c r="D10" s="80">
        <v>1392.6379999999999</v>
      </c>
      <c r="E10" s="55"/>
      <c r="F10" s="93" t="s">
        <v>48</v>
      </c>
      <c r="G10" s="50"/>
      <c r="H10" s="80">
        <v>1392.6379999999999</v>
      </c>
      <c r="I10" s="61"/>
      <c r="J10" s="65"/>
      <c r="K10" s="93" t="s">
        <v>76</v>
      </c>
      <c r="L10" s="50"/>
      <c r="M10" s="80">
        <v>1392.6379999999999</v>
      </c>
      <c r="N10" s="61"/>
      <c r="O10" s="65"/>
      <c r="P10" s="93" t="s">
        <v>77</v>
      </c>
      <c r="Q10" s="50"/>
      <c r="R10" s="80">
        <v>1392.6379999999999</v>
      </c>
      <c r="S10" s="61"/>
      <c r="T10" s="65"/>
      <c r="U10" s="65"/>
      <c r="V10" s="93" t="s">
        <v>80</v>
      </c>
      <c r="W10" s="50"/>
      <c r="X10" s="80">
        <v>1392.6379999999999</v>
      </c>
      <c r="Y10" s="61"/>
      <c r="Z10" s="65"/>
    </row>
    <row r="11" spans="1:26" s="38" customFormat="1" ht="15" customHeight="1" x14ac:dyDescent="0.25">
      <c r="A11" s="38" t="s">
        <v>49</v>
      </c>
      <c r="B11" s="69" t="s">
        <v>50</v>
      </c>
      <c r="C11" s="91"/>
      <c r="D11" s="80">
        <v>1392.6379999999999</v>
      </c>
      <c r="E11" s="55"/>
      <c r="F11" s="94"/>
      <c r="G11" s="50"/>
      <c r="H11" s="80">
        <v>1392.6379999999999</v>
      </c>
      <c r="I11" s="62"/>
      <c r="J11" s="65"/>
      <c r="K11" s="94"/>
      <c r="L11" s="50"/>
      <c r="M11" s="80">
        <v>1392.6379999999999</v>
      </c>
      <c r="N11" s="62"/>
      <c r="O11" s="65"/>
      <c r="P11" s="94"/>
      <c r="Q11" s="50"/>
      <c r="R11" s="80">
        <v>1392.6379999999999</v>
      </c>
      <c r="S11" s="62"/>
      <c r="T11" s="65"/>
      <c r="U11" s="65"/>
      <c r="V11" s="94"/>
      <c r="W11" s="50"/>
      <c r="X11" s="80">
        <v>1392.6379999999999</v>
      </c>
      <c r="Y11" s="62"/>
      <c r="Z11" s="65"/>
    </row>
    <row r="12" spans="1:26" s="38" customFormat="1" ht="15" customHeight="1" x14ac:dyDescent="0.25">
      <c r="A12" s="38" t="s">
        <v>51</v>
      </c>
      <c r="B12" s="69" t="s">
        <v>52</v>
      </c>
      <c r="C12" s="91"/>
      <c r="D12" s="80">
        <v>1392.6379999999999</v>
      </c>
      <c r="E12" s="55"/>
      <c r="F12" s="94"/>
      <c r="G12" s="50"/>
      <c r="H12" s="80">
        <v>1392.6379999999999</v>
      </c>
      <c r="I12" s="62"/>
      <c r="J12" s="65"/>
      <c r="K12" s="94"/>
      <c r="L12" s="50"/>
      <c r="M12" s="80">
        <v>1392.6379999999999</v>
      </c>
      <c r="N12" s="62"/>
      <c r="O12" s="65"/>
      <c r="P12" s="94"/>
      <c r="Q12" s="50"/>
      <c r="R12" s="80">
        <v>1392.6379999999999</v>
      </c>
      <c r="S12" s="62"/>
      <c r="T12" s="65"/>
      <c r="U12" s="65"/>
      <c r="V12" s="94"/>
      <c r="W12" s="50"/>
      <c r="X12" s="80">
        <v>1392.6379999999999</v>
      </c>
      <c r="Y12" s="62"/>
      <c r="Z12" s="65"/>
    </row>
    <row r="13" spans="1:26" s="38" customFormat="1" ht="15" customHeight="1" x14ac:dyDescent="0.25">
      <c r="A13" s="48" t="s">
        <v>53</v>
      </c>
      <c r="B13" s="69" t="s">
        <v>54</v>
      </c>
      <c r="C13" s="91"/>
      <c r="D13" s="80">
        <v>1392.6379999999999</v>
      </c>
      <c r="E13" s="55"/>
      <c r="F13" s="94"/>
      <c r="G13" s="50"/>
      <c r="H13" s="80">
        <v>1392.6379999999999</v>
      </c>
      <c r="I13" s="61"/>
      <c r="J13" s="65"/>
      <c r="K13" s="94"/>
      <c r="L13" s="50"/>
      <c r="M13" s="80">
        <v>1392.6379999999999</v>
      </c>
      <c r="N13" s="61"/>
      <c r="O13" s="65"/>
      <c r="P13" s="94"/>
      <c r="Q13" s="50"/>
      <c r="R13" s="80">
        <v>1392.6379999999999</v>
      </c>
      <c r="S13" s="61"/>
      <c r="T13" s="65"/>
      <c r="U13" s="65"/>
      <c r="V13" s="94"/>
      <c r="W13" s="50"/>
      <c r="X13" s="80">
        <v>1392.6379999999999</v>
      </c>
      <c r="Y13" s="61"/>
      <c r="Z13" s="65"/>
    </row>
    <row r="14" spans="1:26" s="38" customFormat="1" ht="15" customHeight="1" x14ac:dyDescent="0.25">
      <c r="A14" s="48" t="s">
        <v>55</v>
      </c>
      <c r="B14" s="69" t="s">
        <v>56</v>
      </c>
      <c r="C14" s="91"/>
      <c r="D14" s="80">
        <v>1392.6379999999999</v>
      </c>
      <c r="E14" s="55"/>
      <c r="F14" s="94"/>
      <c r="G14" s="50"/>
      <c r="H14" s="80">
        <v>1392.6379999999999</v>
      </c>
      <c r="I14" s="61"/>
      <c r="J14" s="65"/>
      <c r="K14" s="94"/>
      <c r="L14" s="50"/>
      <c r="M14" s="80">
        <v>1392.6379999999999</v>
      </c>
      <c r="N14" s="61"/>
      <c r="O14" s="65"/>
      <c r="P14" s="94"/>
      <c r="Q14" s="50"/>
      <c r="R14" s="80">
        <v>1392.6379999999999</v>
      </c>
      <c r="S14" s="61"/>
      <c r="T14" s="65"/>
      <c r="U14" s="65"/>
      <c r="V14" s="94"/>
      <c r="W14" s="50"/>
      <c r="X14" s="80">
        <v>1392.6379999999999</v>
      </c>
      <c r="Y14" s="61"/>
      <c r="Z14" s="65"/>
    </row>
    <row r="15" spans="1:26" s="38" customFormat="1" ht="15" customHeight="1" x14ac:dyDescent="0.25">
      <c r="A15" s="48" t="s">
        <v>57</v>
      </c>
      <c r="B15" s="69" t="s">
        <v>58</v>
      </c>
      <c r="C15" s="91"/>
      <c r="D15" s="80">
        <v>1392.6379999999999</v>
      </c>
      <c r="E15" s="55"/>
      <c r="F15" s="94"/>
      <c r="G15" s="50"/>
      <c r="H15" s="80">
        <v>1392.6379999999999</v>
      </c>
      <c r="I15" s="61"/>
      <c r="J15" s="65"/>
      <c r="K15" s="94"/>
      <c r="L15" s="50"/>
      <c r="M15" s="80">
        <v>1392.6379999999999</v>
      </c>
      <c r="N15" s="61"/>
      <c r="O15" s="65"/>
      <c r="P15" s="94"/>
      <c r="Q15" s="50"/>
      <c r="R15" s="80">
        <v>1392.6379999999999</v>
      </c>
      <c r="S15" s="61"/>
      <c r="T15" s="65"/>
      <c r="U15" s="65"/>
      <c r="V15" s="94"/>
      <c r="W15" s="50"/>
      <c r="X15" s="80">
        <v>1392.6379999999999</v>
      </c>
      <c r="Y15" s="61"/>
      <c r="Z15" s="65"/>
    </row>
    <row r="16" spans="1:26" s="38" customFormat="1" ht="15" customHeight="1" x14ac:dyDescent="0.25">
      <c r="A16" s="48" t="s">
        <v>59</v>
      </c>
      <c r="B16" s="69" t="s">
        <v>60</v>
      </c>
      <c r="C16" s="91"/>
      <c r="D16" s="80">
        <v>1392.6379999999999</v>
      </c>
      <c r="E16" s="55"/>
      <c r="F16" s="94"/>
      <c r="G16" s="50"/>
      <c r="H16" s="80">
        <v>1392.6379999999999</v>
      </c>
      <c r="I16" s="61"/>
      <c r="J16" s="65"/>
      <c r="K16" s="94"/>
      <c r="L16" s="50"/>
      <c r="M16" s="80">
        <v>1392.6379999999999</v>
      </c>
      <c r="N16" s="61"/>
      <c r="O16" s="65"/>
      <c r="P16" s="94"/>
      <c r="Q16" s="50"/>
      <c r="R16" s="80">
        <v>1392.6379999999999</v>
      </c>
      <c r="S16" s="61"/>
      <c r="T16" s="65"/>
      <c r="U16" s="65"/>
      <c r="V16" s="94"/>
      <c r="W16" s="50"/>
      <c r="X16" s="80">
        <v>1392.6379999999999</v>
      </c>
      <c r="Y16" s="61"/>
      <c r="Z16" s="65"/>
    </row>
    <row r="17" spans="1:26" s="38" customFormat="1" ht="15" customHeight="1" x14ac:dyDescent="0.25">
      <c r="A17" s="48" t="s">
        <v>61</v>
      </c>
      <c r="B17" s="69" t="s">
        <v>62</v>
      </c>
      <c r="C17" s="91"/>
      <c r="D17" s="80">
        <v>1392.6379999999999</v>
      </c>
      <c r="E17" s="55"/>
      <c r="F17" s="94"/>
      <c r="G17" s="50"/>
      <c r="H17" s="80">
        <v>1392.6379999999999</v>
      </c>
      <c r="I17" s="61"/>
      <c r="J17" s="65"/>
      <c r="K17" s="94"/>
      <c r="L17" s="50"/>
      <c r="M17" s="80">
        <v>1392.6379999999999</v>
      </c>
      <c r="N17" s="61"/>
      <c r="O17" s="65"/>
      <c r="P17" s="94"/>
      <c r="Q17" s="50"/>
      <c r="R17" s="80">
        <v>1392.6379999999999</v>
      </c>
      <c r="S17" s="61"/>
      <c r="T17" s="65"/>
      <c r="U17" s="65"/>
      <c r="V17" s="94"/>
      <c r="W17" s="50"/>
      <c r="X17" s="80">
        <v>1392.6379999999999</v>
      </c>
      <c r="Y17" s="61"/>
      <c r="Z17" s="65"/>
    </row>
    <row r="18" spans="1:26" s="38" customFormat="1" ht="15" customHeight="1" x14ac:dyDescent="0.25">
      <c r="A18" s="48" t="s">
        <v>63</v>
      </c>
      <c r="B18" s="69" t="s">
        <v>64</v>
      </c>
      <c r="C18" s="91"/>
      <c r="D18" s="80">
        <v>1392.6379999999999</v>
      </c>
      <c r="E18" s="55"/>
      <c r="F18" s="94"/>
      <c r="G18" s="50"/>
      <c r="H18" s="80">
        <v>1392.6379999999999</v>
      </c>
      <c r="I18" s="61"/>
      <c r="J18" s="65"/>
      <c r="K18" s="94"/>
      <c r="L18" s="50"/>
      <c r="M18" s="80">
        <v>1392.6379999999999</v>
      </c>
      <c r="N18" s="61"/>
      <c r="O18" s="65"/>
      <c r="P18" s="94"/>
      <c r="Q18" s="50"/>
      <c r="R18" s="80">
        <v>1392.6379999999999</v>
      </c>
      <c r="S18" s="61"/>
      <c r="T18" s="65"/>
      <c r="U18" s="65"/>
      <c r="V18" s="94"/>
      <c r="W18" s="50"/>
      <c r="X18" s="80">
        <v>1392.6379999999999</v>
      </c>
      <c r="Y18" s="61"/>
      <c r="Z18" s="65"/>
    </row>
    <row r="19" spans="1:26" s="38" customFormat="1" ht="15" customHeight="1" x14ac:dyDescent="0.25">
      <c r="A19" s="48" t="s">
        <v>65</v>
      </c>
      <c r="B19" s="69" t="s">
        <v>66</v>
      </c>
      <c r="C19" s="91"/>
      <c r="D19" s="80">
        <v>1392.6379999999999</v>
      </c>
      <c r="E19" s="55"/>
      <c r="F19" s="94"/>
      <c r="G19" s="50"/>
      <c r="H19" s="80">
        <v>1392.6379999999999</v>
      </c>
      <c r="I19" s="61"/>
      <c r="J19" s="65"/>
      <c r="K19" s="94"/>
      <c r="L19" s="50"/>
      <c r="M19" s="80">
        <v>1392.6379999999999</v>
      </c>
      <c r="N19" s="61"/>
      <c r="O19" s="65"/>
      <c r="P19" s="94"/>
      <c r="Q19" s="50"/>
      <c r="R19" s="80">
        <v>1392.6379999999999</v>
      </c>
      <c r="S19" s="61"/>
      <c r="T19" s="65"/>
      <c r="U19" s="65"/>
      <c r="V19" s="94"/>
      <c r="W19" s="50"/>
      <c r="X19" s="80">
        <v>1392.6379999999999</v>
      </c>
      <c r="Y19" s="61"/>
      <c r="Z19" s="65"/>
    </row>
    <row r="20" spans="1:26" s="38" customFormat="1" ht="15" customHeight="1" x14ac:dyDescent="0.25">
      <c r="A20" s="48" t="s">
        <v>67</v>
      </c>
      <c r="B20" s="69" t="s">
        <v>68</v>
      </c>
      <c r="C20" s="91"/>
      <c r="D20" s="80">
        <v>1392.6379999999999</v>
      </c>
      <c r="E20" s="55"/>
      <c r="F20" s="94"/>
      <c r="G20" s="50"/>
      <c r="H20" s="80">
        <v>1392.6379999999999</v>
      </c>
      <c r="I20" s="61"/>
      <c r="J20" s="65"/>
      <c r="K20" s="94"/>
      <c r="L20" s="50"/>
      <c r="M20" s="80">
        <v>1392.6379999999999</v>
      </c>
      <c r="N20" s="61"/>
      <c r="O20" s="65"/>
      <c r="P20" s="94"/>
      <c r="Q20" s="50"/>
      <c r="R20" s="80">
        <v>1392.6379999999999</v>
      </c>
      <c r="S20" s="61"/>
      <c r="T20" s="65"/>
      <c r="U20" s="65"/>
      <c r="V20" s="94"/>
      <c r="W20" s="50"/>
      <c r="X20" s="80">
        <v>1392.6379999999999</v>
      </c>
      <c r="Y20" s="61"/>
      <c r="Z20" s="65"/>
    </row>
    <row r="21" spans="1:26" s="38" customFormat="1" ht="15" customHeight="1" x14ac:dyDescent="0.25">
      <c r="A21" s="48" t="s">
        <v>69</v>
      </c>
      <c r="B21" s="69" t="s">
        <v>70</v>
      </c>
      <c r="C21" s="92"/>
      <c r="D21" s="80">
        <v>1392.6379999999999</v>
      </c>
      <c r="E21" s="55"/>
      <c r="F21" s="95"/>
      <c r="G21" s="50"/>
      <c r="H21" s="80">
        <v>1392.6379999999999</v>
      </c>
      <c r="I21" s="61"/>
      <c r="J21" s="65"/>
      <c r="K21" s="95"/>
      <c r="L21" s="50"/>
      <c r="M21" s="80">
        <v>1392.6379999999999</v>
      </c>
      <c r="N21" s="61"/>
      <c r="O21" s="65"/>
      <c r="P21" s="95"/>
      <c r="Q21" s="50"/>
      <c r="R21" s="80">
        <v>1392.6379999999999</v>
      </c>
      <c r="S21" s="61"/>
      <c r="T21" s="65"/>
      <c r="U21" s="65"/>
      <c r="V21" s="95"/>
      <c r="W21" s="50"/>
      <c r="X21" s="80">
        <v>1392.6379999999999</v>
      </c>
      <c r="Y21" s="61"/>
      <c r="Z21" s="65"/>
    </row>
    <row r="22" spans="1:26" s="38" customFormat="1" x14ac:dyDescent="0.25">
      <c r="B22" s="67"/>
      <c r="D22" s="71">
        <f>SUM(D10:D21)</f>
        <v>16711.655999999995</v>
      </c>
      <c r="E22" s="55"/>
      <c r="F22" s="63"/>
      <c r="G22" s="47">
        <f>SUM(G10:G21)</f>
        <v>0</v>
      </c>
      <c r="H22" s="72">
        <f>SUM(H10:H21)</f>
        <v>16711.655999999995</v>
      </c>
      <c r="I22" s="55"/>
      <c r="J22" s="65"/>
      <c r="K22" s="63"/>
      <c r="L22" s="47">
        <f>SUM(L10:L21)</f>
        <v>0</v>
      </c>
      <c r="M22" s="72">
        <f>SUM(M10:M21)</f>
        <v>16711.655999999995</v>
      </c>
      <c r="N22" s="55"/>
      <c r="O22" s="65"/>
      <c r="P22" s="63"/>
      <c r="Q22" s="47">
        <f>SUM(Q10:Q21)</f>
        <v>0</v>
      </c>
      <c r="R22" s="72">
        <f>SUM(R10:R21)</f>
        <v>16711.655999999995</v>
      </c>
      <c r="S22" s="55"/>
      <c r="T22" s="65"/>
      <c r="U22" s="65"/>
      <c r="V22" s="63"/>
      <c r="W22" s="47">
        <f>SUM(W10:W21)</f>
        <v>0</v>
      </c>
      <c r="X22" s="72">
        <f>SUM(X10:X21)</f>
        <v>16711.655999999995</v>
      </c>
      <c r="Y22" s="55"/>
      <c r="Z22" s="65"/>
    </row>
  </sheetData>
  <mergeCells count="31">
    <mergeCell ref="V3:Y3"/>
    <mergeCell ref="U3:U6"/>
    <mergeCell ref="Z3:Z6"/>
    <mergeCell ref="V4:Y4"/>
    <mergeCell ref="V5:Y5"/>
    <mergeCell ref="V8:W8"/>
    <mergeCell ref="V10:V21"/>
    <mergeCell ref="K10:K21"/>
    <mergeCell ref="P3:S3"/>
    <mergeCell ref="T3:T6"/>
    <mergeCell ref="P4:S4"/>
    <mergeCell ref="P5:S5"/>
    <mergeCell ref="P8:Q8"/>
    <mergeCell ref="P10:P21"/>
    <mergeCell ref="K3:N3"/>
    <mergeCell ref="O3:O6"/>
    <mergeCell ref="K4:N4"/>
    <mergeCell ref="K5:N5"/>
    <mergeCell ref="K8:L8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Fatima Rodrigues Batista</cp:lastModifiedBy>
  <cp:revision/>
  <dcterms:created xsi:type="dcterms:W3CDTF">2018-03-05T11:36:05Z</dcterms:created>
  <dcterms:modified xsi:type="dcterms:W3CDTF">2023-08-08T19:49:32Z</dcterms:modified>
</cp:coreProperties>
</file>