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a.monjardim\Downloads\"/>
    </mc:Choice>
  </mc:AlternateContent>
  <bookViews>
    <workbookView xWindow="0" yWindow="0" windowWidth="23970" windowHeight="9270"/>
  </bookViews>
  <sheets>
    <sheet name="Resumo do Contrato" sheetId="1" r:id="rId1"/>
    <sheet name="Resumo por Item" sheetId="2" r:id="rId2"/>
    <sheet name="Cronogram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" l="1"/>
  <c r="K7" i="3" l="1"/>
  <c r="D7" i="1"/>
  <c r="E4" i="1"/>
</calcChain>
</file>

<file path=xl/sharedStrings.xml><?xml version="1.0" encoding="utf-8"?>
<sst xmlns="http://schemas.openxmlformats.org/spreadsheetml/2006/main" count="149" uniqueCount="109">
  <si>
    <t>Planilha de Controle de Contratos</t>
  </si>
  <si>
    <t>Alteração Contratual</t>
  </si>
  <si>
    <t>Tempo</t>
  </si>
  <si>
    <t>Valor Global</t>
  </si>
  <si>
    <t>Valor mensal</t>
  </si>
  <si>
    <t>Acréscimo %</t>
  </si>
  <si>
    <t>Supressão %</t>
  </si>
  <si>
    <t>SEI</t>
  </si>
  <si>
    <t>Observação</t>
  </si>
  <si>
    <t>Valor inicial do Contrato</t>
  </si>
  <si>
    <t xml:space="preserve">Apólice Garantia </t>
  </si>
  <si>
    <t>Seguro 1</t>
  </si>
  <si>
    <t>Contrato 75/2023/SLR</t>
  </si>
  <si>
    <t>05/09/2023 a 04/02/2024</t>
  </si>
  <si>
    <t>23716.001376/2023-75</t>
  </si>
  <si>
    <t>29/08/2023 a 29/05/2024</t>
  </si>
  <si>
    <t>https://suap.ifmg.edu.br/contratos/contrato/1858/</t>
  </si>
  <si>
    <t>Tipo de Serviço ( A )</t>
  </si>
  <si>
    <t>Escala</t>
  </si>
  <si>
    <t>Valor Proposto por empregado ( B )</t>
  </si>
  <si>
    <t>Valor total do Serviço Mensal ( G ) = ( D x E )</t>
  </si>
  <si>
    <t>Auxiliar de Limpeza</t>
  </si>
  <si>
    <t>44 horas semanais</t>
  </si>
  <si>
    <t>R$ 4.292,69</t>
  </si>
  <si>
    <t>R$ 51.512,28</t>
  </si>
  <si>
    <t>R$ 25.756,14</t>
  </si>
  <si>
    <t>Auxiliar de Limpeza - Acumulo Porteiro 22 hs/mês</t>
  </si>
  <si>
    <t>R$ 4.335,26</t>
  </si>
  <si>
    <t>R$ 52.023,12</t>
  </si>
  <si>
    <t>R$ 26.011,56</t>
  </si>
  <si>
    <t>Auxiliar de Limpeza - Acumulo Copeira 50 hs/mês</t>
  </si>
  <si>
    <t>R$ 4.367,50</t>
  </si>
  <si>
    <t>R$ 52.410,00</t>
  </si>
  <si>
    <t>R$ 26.205,00</t>
  </si>
  <si>
    <t>Auxiliar de Limpeza - Acumulo Copeira 37 hs/mês</t>
  </si>
  <si>
    <t>R$ 4.348,08</t>
  </si>
  <si>
    <t>R$ 52.176,96</t>
  </si>
  <si>
    <t>R$ 26.088,48</t>
  </si>
  <si>
    <t>Auxiliar de Limpeza - Insalubridade</t>
  </si>
  <si>
    <t>R$ 5.297,48</t>
  </si>
  <si>
    <t>R$ 63.569,76</t>
  </si>
  <si>
    <t>R$ 31.784,88</t>
  </si>
  <si>
    <t>Porteiro até 23 horas</t>
  </si>
  <si>
    <t>R$ 4.796,20</t>
  </si>
  <si>
    <t>R$ 57.554,40</t>
  </si>
  <si>
    <t>R$ 28.777,20</t>
  </si>
  <si>
    <t>Oficial de Manutenção Predial - Periculosidade</t>
  </si>
  <si>
    <t>R$ 7.020,87</t>
  </si>
  <si>
    <t>R$ 84.250,44</t>
  </si>
  <si>
    <t>R$ 42.125,22</t>
  </si>
  <si>
    <t>Aux. Jardinagem - Acumulo Porteiro 50 hs/mês</t>
  </si>
  <si>
    <t>R$ 5.316,23</t>
  </si>
  <si>
    <t>R$ 63.794,76</t>
  </si>
  <si>
    <t>R$ 31.897,38</t>
  </si>
  <si>
    <t>Motorista - Acumulo de Zelador 70 hs/mês</t>
  </si>
  <si>
    <t>R$ 5.481,05</t>
  </si>
  <si>
    <t>R$ 65.772,60</t>
  </si>
  <si>
    <t>R$ 32.886,30</t>
  </si>
  <si>
    <t>Vigia Diurno</t>
  </si>
  <si>
    <t>12X36 horas</t>
  </si>
  <si>
    <t>R$ 4.634,72</t>
  </si>
  <si>
    <t>R$ 9.269,44</t>
  </si>
  <si>
    <t>R$ 111.233,28</t>
  </si>
  <si>
    <t>R$ 55.616,64</t>
  </si>
  <si>
    <t>Vigia Noturno</t>
  </si>
  <si>
    <t>R$ 5.323,26</t>
  </si>
  <si>
    <t>R$ 10.646,52</t>
  </si>
  <si>
    <t>R$ 127.758,24</t>
  </si>
  <si>
    <t>R$ 63.879,12</t>
  </si>
  <si>
    <t>Diárias - Horas Extras - Adicional Noturno</t>
  </si>
  <si>
    <t>R$ 5.266,48</t>
  </si>
  <si>
    <t>R$ 63.197,76</t>
  </si>
  <si>
    <t>R$ 31.598,88</t>
  </si>
  <si>
    <t>Diárias - Horas Extras - Demais Cargos</t>
  </si>
  <si>
    <t>R$ 2.218,43</t>
  </si>
  <si>
    <t>R$ 26.621,16</t>
  </si>
  <si>
    <t>R$ 13.310,58</t>
  </si>
  <si>
    <t>R$ 72.656,23</t>
  </si>
  <si>
    <t>R$ 435.937,38</t>
  </si>
  <si>
    <r>
      <rPr>
        <b/>
        <sz val="11"/>
        <color rgb="FFFF0000"/>
        <rFont val="Arial"/>
        <family val="2"/>
      </rPr>
      <t>QUADRO RESUMO</t>
    </r>
  </si>
  <si>
    <r>
      <rPr>
        <b/>
        <sz val="11"/>
        <rFont val="Arial"/>
        <family val="2"/>
      </rPr>
      <t>Quantidade de Funcionários por Posto
( C)</t>
    </r>
  </si>
  <si>
    <r>
      <rPr>
        <b/>
        <sz val="11"/>
        <rFont val="Arial"/>
        <family val="2"/>
      </rPr>
      <t>Valor Mensal por Posto
(D) = (B x C )</t>
    </r>
  </si>
  <si>
    <r>
      <rPr>
        <b/>
        <sz val="11"/>
        <rFont val="Arial"/>
        <family val="2"/>
      </rPr>
      <t>Valor Anual por Posto
(E) = (D x 12)</t>
    </r>
  </si>
  <si>
    <r>
      <rPr>
        <b/>
        <sz val="11"/>
        <rFont val="Arial"/>
        <family val="2"/>
      </rPr>
      <t>Quant. de Postos
( F )</t>
    </r>
  </si>
  <si>
    <r>
      <rPr>
        <b/>
        <sz val="11"/>
        <rFont val="Arial"/>
        <family val="2"/>
      </rPr>
      <t>Valor total do Serviço para 6 meses
( H ) = (G x 12)</t>
    </r>
  </si>
  <si>
    <t>Aditivo 01/2021 – Acréscimo</t>
  </si>
  <si>
    <t>Aditivo 02/2021 – Supressão</t>
  </si>
  <si>
    <t xml:space="preserve">fixação de perfil metalon; Fornecimento de chapas </t>
  </si>
  <si>
    <t>Policarbonato</t>
  </si>
  <si>
    <t>Valor Mensal</t>
  </si>
  <si>
    <t>Valor Anual</t>
  </si>
  <si>
    <t>Novo valor global</t>
  </si>
  <si>
    <t>Diferença global</t>
  </si>
  <si>
    <t>Valor do termo</t>
  </si>
  <si>
    <t>Valor acumulado</t>
  </si>
  <si>
    <t>Cronograma das parcelas</t>
  </si>
  <si>
    <t>Parcela nº</t>
  </si>
  <si>
    <t>Valor Parcela</t>
  </si>
  <si>
    <t xml:space="preserve">1º </t>
  </si>
  <si>
    <t>SET</t>
  </si>
  <si>
    <t>OUT</t>
  </si>
  <si>
    <t>NOV</t>
  </si>
  <si>
    <t>DEZ</t>
  </si>
  <si>
    <t>JAN</t>
  </si>
  <si>
    <t>05/09 a 04/10</t>
  </si>
  <si>
    <t>05/10 a 04/11</t>
  </si>
  <si>
    <t>05/11 a 04/12</t>
  </si>
  <si>
    <t>05/12 a 04/01</t>
  </si>
  <si>
    <t>05/01 a 04/02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</si>
</sst>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.000%"/>
    <numFmt numFmtId="165" formatCode="dd/mm/yy"/>
    <numFmt numFmtId="166" formatCode="d/m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b/>
      <sz val="11"/>
      <color rgb="FF00B0F0"/>
      <name val="Arial"/>
    </font>
    <font>
      <b/>
      <sz val="11"/>
      <color rgb="FFFF0000"/>
      <name val="Arial"/>
    </font>
    <font>
      <sz val="11"/>
      <color theme="1"/>
      <name val="Arial"/>
    </font>
    <font>
      <sz val="10"/>
      <color theme="1"/>
      <name val="Arial"/>
    </font>
    <font>
      <sz val="11"/>
      <color rgb="FF00B0F0"/>
      <name val="Arial"/>
    </font>
    <font>
      <sz val="11"/>
      <color theme="5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2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FFFFFF"/>
      <name val="Calibri"/>
      <family val="2"/>
      <charset val="1"/>
    </font>
    <font>
      <sz val="11"/>
      <color rgb="FFFFFFFF"/>
      <name val="Arial"/>
      <family val="2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729FCF"/>
        <bgColor rgb="FF969696"/>
      </patternFill>
    </fill>
    <fill>
      <patternFill patternType="solid">
        <fgColor rgb="FF92D050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0000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/>
    <xf numFmtId="4" fontId="5" fillId="0" borderId="1" xfId="0" applyNumberFormat="1" applyFont="1" applyBorder="1" applyAlignment="1"/>
    <xf numFmtId="4" fontId="5" fillId="0" borderId="1" xfId="0" applyNumberFormat="1" applyFont="1" applyBorder="1"/>
    <xf numFmtId="0" fontId="6" fillId="0" borderId="0" xfId="0" applyFont="1" applyAlignment="1"/>
    <xf numFmtId="0" fontId="7" fillId="0" borderId="1" xfId="0" applyFont="1" applyBorder="1" applyAlignment="1"/>
    <xf numFmtId="0" fontId="8" fillId="0" borderId="1" xfId="0" applyFont="1" applyBorder="1" applyAlignme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5" xfId="0" applyFont="1" applyBorder="1"/>
    <xf numFmtId="164" fontId="5" fillId="0" borderId="2" xfId="1" applyNumberFormat="1" applyFont="1" applyBorder="1"/>
    <xf numFmtId="0" fontId="5" fillId="0" borderId="2" xfId="0" applyFont="1" applyBorder="1"/>
    <xf numFmtId="0" fontId="6" fillId="0" borderId="2" xfId="0" applyFont="1" applyBorder="1" applyAlignment="1"/>
    <xf numFmtId="0" fontId="0" fillId="0" borderId="2" xfId="0" applyFont="1" applyBorder="1" applyAlignment="1"/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right" vertical="top" indent="1" shrinkToFi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right" vertical="top" indent="2" shrinkToFit="1"/>
    </xf>
    <xf numFmtId="0" fontId="15" fillId="0" borderId="1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right" vertical="top" wrapText="1" indent="1"/>
    </xf>
    <xf numFmtId="1" fontId="14" fillId="0" borderId="1" xfId="0" applyNumberFormat="1" applyFont="1" applyFill="1" applyBorder="1" applyAlignment="1">
      <alignment horizontal="center" vertical="top" shrinkToFit="1"/>
    </xf>
    <xf numFmtId="0" fontId="15" fillId="0" borderId="1" xfId="0" applyFont="1" applyFill="1" applyBorder="1" applyAlignment="1">
      <alignment horizontal="righ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1" fontId="16" fillId="4" borderId="1" xfId="0" applyNumberFormat="1" applyFont="1" applyFill="1" applyBorder="1" applyAlignment="1">
      <alignment horizontal="center" vertical="top" shrinkToFit="1"/>
    </xf>
    <xf numFmtId="0" fontId="12" fillId="5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 indent="1"/>
    </xf>
    <xf numFmtId="0" fontId="10" fillId="0" borderId="0" xfId="0" applyFont="1"/>
    <xf numFmtId="0" fontId="16" fillId="2" borderId="3" xfId="0" applyFont="1" applyFill="1" applyBorder="1" applyAlignment="1">
      <alignment horizontal="center"/>
    </xf>
    <xf numFmtId="0" fontId="11" fillId="0" borderId="6" xfId="0" applyFont="1" applyBorder="1"/>
    <xf numFmtId="0" fontId="11" fillId="0" borderId="4" xfId="0" applyFont="1" applyBorder="1"/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vertical="center"/>
    </xf>
    <xf numFmtId="0" fontId="10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165" fontId="17" fillId="6" borderId="8" xfId="0" applyNumberFormat="1" applyFont="1" applyFill="1" applyBorder="1" applyAlignment="1">
      <alignment horizontal="center" vertical="center"/>
    </xf>
    <xf numFmtId="165" fontId="17" fillId="6" borderId="9" xfId="0" applyNumberFormat="1" applyFont="1" applyFill="1" applyBorder="1" applyAlignment="1">
      <alignment horizontal="center" vertical="center"/>
    </xf>
    <xf numFmtId="165" fontId="17" fillId="7" borderId="10" xfId="0" applyNumberFormat="1" applyFont="1" applyFill="1" applyBorder="1" applyAlignment="1">
      <alignment vertic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0" fontId="17" fillId="8" borderId="7" xfId="0" applyFont="1" applyFill="1" applyBorder="1" applyAlignment="1">
      <alignment vertical="center"/>
    </xf>
    <xf numFmtId="0" fontId="11" fillId="0" borderId="14" xfId="0" applyFont="1" applyBorder="1"/>
    <xf numFmtId="4" fontId="14" fillId="0" borderId="16" xfId="0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4" fontId="0" fillId="0" borderId="7" xfId="0" applyNumberFormat="1" applyBorder="1"/>
    <xf numFmtId="0" fontId="0" fillId="0" borderId="7" xfId="0" applyBorder="1"/>
    <xf numFmtId="4" fontId="18" fillId="0" borderId="0" xfId="0" applyNumberFormat="1" applyFont="1" applyAlignment="1"/>
    <xf numFmtId="0" fontId="19" fillId="9" borderId="3" xfId="0" applyFont="1" applyFill="1" applyBorder="1" applyAlignment="1">
      <alignment horizontal="center"/>
    </xf>
    <xf numFmtId="0" fontId="14" fillId="0" borderId="17" xfId="0" applyFont="1" applyBorder="1" applyAlignment="1"/>
    <xf numFmtId="0" fontId="20" fillId="10" borderId="7" xfId="0" applyFont="1" applyFill="1" applyBorder="1" applyAlignment="1">
      <alignment horizontal="left" vertical="center"/>
    </xf>
    <xf numFmtId="0" fontId="16" fillId="11" borderId="17" xfId="0" applyFont="1" applyFill="1" applyBorder="1" applyAlignment="1">
      <alignment horizontal="center"/>
    </xf>
    <xf numFmtId="44" fontId="0" fillId="0" borderId="7" xfId="2" applyFont="1" applyBorder="1" applyAlignment="1" applyProtection="1">
      <alignment horizontal="center"/>
    </xf>
    <xf numFmtId="44" fontId="0" fillId="0" borderId="7" xfId="2" applyFont="1" applyBorder="1" applyAlignment="1" applyProtection="1"/>
    <xf numFmtId="0" fontId="9" fillId="0" borderId="0" xfId="0" applyFont="1" applyAlignment="1"/>
    <xf numFmtId="0" fontId="21" fillId="9" borderId="0" xfId="0" applyFont="1" applyFill="1" applyAlignment="1"/>
    <xf numFmtId="0" fontId="14" fillId="11" borderId="17" xfId="0" applyFont="1" applyFill="1" applyBorder="1" applyAlignment="1"/>
    <xf numFmtId="166" fontId="0" fillId="0" borderId="7" xfId="0" applyNumberFormat="1" applyBorder="1"/>
    <xf numFmtId="0" fontId="22" fillId="0" borderId="16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C4" sqref="C4"/>
    </sheetView>
  </sheetViews>
  <sheetFormatPr defaultRowHeight="15" x14ac:dyDescent="0.25"/>
  <cols>
    <col min="1" max="1" width="25.7109375" bestFit="1" customWidth="1"/>
    <col min="2" max="2" width="31.42578125" bestFit="1" customWidth="1"/>
    <col min="3" max="3" width="24.28515625" bestFit="1" customWidth="1"/>
    <col min="4" max="4" width="13.42578125" bestFit="1" customWidth="1"/>
    <col min="5" max="6" width="14" bestFit="1" customWidth="1"/>
    <col min="7" max="7" width="14.42578125" bestFit="1" customWidth="1"/>
    <col min="8" max="8" width="20" bestFit="1" customWidth="1"/>
    <col min="9" max="9" width="32.5703125" customWidth="1"/>
  </cols>
  <sheetData>
    <row r="1" spans="1:9" x14ac:dyDescent="0.25">
      <c r="B1" t="s">
        <v>0</v>
      </c>
      <c r="C1" t="s">
        <v>16</v>
      </c>
    </row>
    <row r="3" spans="1:9" x14ac:dyDescent="0.25">
      <c r="A3" s="1" t="s">
        <v>12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 t="s">
        <v>6</v>
      </c>
      <c r="H3" s="2" t="s">
        <v>7</v>
      </c>
      <c r="I3" s="2" t="s">
        <v>8</v>
      </c>
    </row>
    <row r="4" spans="1:9" x14ac:dyDescent="0.25">
      <c r="A4" s="5" t="s">
        <v>9</v>
      </c>
      <c r="B4" s="6"/>
      <c r="C4" s="7" t="s">
        <v>13</v>
      </c>
      <c r="D4" s="8">
        <v>435937.38</v>
      </c>
      <c r="E4" s="9">
        <f>D4/12</f>
        <v>36328.114999999998</v>
      </c>
      <c r="F4" s="6"/>
      <c r="G4" s="6"/>
      <c r="H4" s="10" t="s">
        <v>14</v>
      </c>
      <c r="I4" s="6"/>
    </row>
    <row r="5" spans="1:9" x14ac:dyDescent="0.25">
      <c r="A5" s="5" t="s">
        <v>10</v>
      </c>
      <c r="B5" s="7" t="s">
        <v>11</v>
      </c>
      <c r="C5" s="6" t="s">
        <v>15</v>
      </c>
      <c r="D5" s="6"/>
      <c r="E5" s="6"/>
      <c r="F5" s="15"/>
      <c r="G5" s="15"/>
      <c r="H5" s="16"/>
      <c r="I5" s="6"/>
    </row>
    <row r="6" spans="1:9" x14ac:dyDescent="0.25">
      <c r="A6" s="7"/>
      <c r="B6" s="11"/>
      <c r="C6" s="6"/>
      <c r="D6" s="8"/>
      <c r="E6" s="13"/>
      <c r="F6" s="17"/>
      <c r="G6" s="18"/>
      <c r="H6" s="19"/>
      <c r="I6" s="14"/>
    </row>
    <row r="7" spans="1:9" x14ac:dyDescent="0.25">
      <c r="A7" s="7"/>
      <c r="B7" s="12"/>
      <c r="C7" s="6"/>
      <c r="D7" s="8">
        <f>SUM(D4:D6)</f>
        <v>435937.38</v>
      </c>
      <c r="E7" s="13"/>
      <c r="F7" s="20"/>
      <c r="G7" s="17"/>
      <c r="H7" s="19"/>
      <c r="I7" s="14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RowHeight="15" x14ac:dyDescent="0.25"/>
  <cols>
    <col min="1" max="1" width="3" bestFit="1" customWidth="1"/>
    <col min="2" max="2" width="34" customWidth="1"/>
    <col min="3" max="3" width="18.42578125" customWidth="1"/>
    <col min="4" max="4" width="20.7109375" customWidth="1"/>
    <col min="5" max="5" width="14.7109375" customWidth="1"/>
    <col min="6" max="6" width="20.5703125" customWidth="1"/>
    <col min="7" max="7" width="21.42578125" customWidth="1"/>
    <col min="8" max="8" width="15" customWidth="1"/>
    <col min="9" max="9" width="27.5703125" customWidth="1"/>
    <col min="10" max="10" width="25.42578125" customWidth="1"/>
  </cols>
  <sheetData>
    <row r="1" spans="1:10" x14ac:dyDescent="0.25">
      <c r="A1" s="25" t="s">
        <v>79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75" x14ac:dyDescent="0.25">
      <c r="A2" s="26" t="s">
        <v>17</v>
      </c>
      <c r="B2" s="27"/>
      <c r="C2" s="28" t="s">
        <v>18</v>
      </c>
      <c r="D2" s="29" t="s">
        <v>19</v>
      </c>
      <c r="E2" s="21" t="s">
        <v>80</v>
      </c>
      <c r="F2" s="22" t="s">
        <v>81</v>
      </c>
      <c r="G2" s="22" t="s">
        <v>82</v>
      </c>
      <c r="H2" s="21" t="s">
        <v>83</v>
      </c>
      <c r="I2" s="29" t="s">
        <v>20</v>
      </c>
      <c r="J2" s="21" t="s">
        <v>84</v>
      </c>
    </row>
    <row r="3" spans="1:10" ht="28.5" x14ac:dyDescent="0.25">
      <c r="A3" s="30">
        <v>1</v>
      </c>
      <c r="B3" s="31" t="s">
        <v>21</v>
      </c>
      <c r="C3" s="32" t="s">
        <v>22</v>
      </c>
      <c r="D3" s="32" t="s">
        <v>23</v>
      </c>
      <c r="E3" s="33">
        <v>1</v>
      </c>
      <c r="F3" s="34" t="s">
        <v>23</v>
      </c>
      <c r="G3" s="35" t="s">
        <v>24</v>
      </c>
      <c r="H3" s="36">
        <v>1</v>
      </c>
      <c r="I3" s="32" t="s">
        <v>23</v>
      </c>
      <c r="J3" s="34" t="s">
        <v>25</v>
      </c>
    </row>
    <row r="4" spans="1:10" ht="42.75" x14ac:dyDescent="0.25">
      <c r="A4" s="30">
        <v>2</v>
      </c>
      <c r="B4" s="31" t="s">
        <v>26</v>
      </c>
      <c r="C4" s="32" t="s">
        <v>22</v>
      </c>
      <c r="D4" s="32" t="s">
        <v>27</v>
      </c>
      <c r="E4" s="33">
        <v>1</v>
      </c>
      <c r="F4" s="34" t="s">
        <v>27</v>
      </c>
      <c r="G4" s="35" t="s">
        <v>28</v>
      </c>
      <c r="H4" s="36">
        <v>1</v>
      </c>
      <c r="I4" s="32" t="s">
        <v>27</v>
      </c>
      <c r="J4" s="34" t="s">
        <v>29</v>
      </c>
    </row>
    <row r="5" spans="1:10" ht="42.75" x14ac:dyDescent="0.25">
      <c r="A5" s="30">
        <v>3</v>
      </c>
      <c r="B5" s="31" t="s">
        <v>30</v>
      </c>
      <c r="C5" s="32" t="s">
        <v>22</v>
      </c>
      <c r="D5" s="32" t="s">
        <v>31</v>
      </c>
      <c r="E5" s="33">
        <v>1</v>
      </c>
      <c r="F5" s="34" t="s">
        <v>31</v>
      </c>
      <c r="G5" s="35" t="s">
        <v>32</v>
      </c>
      <c r="H5" s="36">
        <v>1</v>
      </c>
      <c r="I5" s="32" t="s">
        <v>31</v>
      </c>
      <c r="J5" s="34" t="s">
        <v>33</v>
      </c>
    </row>
    <row r="6" spans="1:10" ht="42.75" x14ac:dyDescent="0.25">
      <c r="A6" s="30">
        <v>4</v>
      </c>
      <c r="B6" s="31" t="s">
        <v>34</v>
      </c>
      <c r="C6" s="32" t="s">
        <v>22</v>
      </c>
      <c r="D6" s="32" t="s">
        <v>35</v>
      </c>
      <c r="E6" s="33">
        <v>1</v>
      </c>
      <c r="F6" s="34" t="s">
        <v>35</v>
      </c>
      <c r="G6" s="35" t="s">
        <v>36</v>
      </c>
      <c r="H6" s="36">
        <v>1</v>
      </c>
      <c r="I6" s="32" t="s">
        <v>35</v>
      </c>
      <c r="J6" s="34" t="s">
        <v>37</v>
      </c>
    </row>
    <row r="7" spans="1:10" ht="28.5" x14ac:dyDescent="0.25">
      <c r="A7" s="30">
        <v>5</v>
      </c>
      <c r="B7" s="31" t="s">
        <v>38</v>
      </c>
      <c r="C7" s="32" t="s">
        <v>22</v>
      </c>
      <c r="D7" s="32" t="s">
        <v>39</v>
      </c>
      <c r="E7" s="33">
        <v>1</v>
      </c>
      <c r="F7" s="34" t="s">
        <v>39</v>
      </c>
      <c r="G7" s="35" t="s">
        <v>40</v>
      </c>
      <c r="H7" s="36">
        <v>1</v>
      </c>
      <c r="I7" s="32" t="s">
        <v>39</v>
      </c>
      <c r="J7" s="34" t="s">
        <v>41</v>
      </c>
    </row>
    <row r="8" spans="1:10" ht="28.5" x14ac:dyDescent="0.25">
      <c r="A8" s="30">
        <v>6</v>
      </c>
      <c r="B8" s="31" t="s">
        <v>42</v>
      </c>
      <c r="C8" s="32" t="s">
        <v>22</v>
      </c>
      <c r="D8" s="32" t="s">
        <v>43</v>
      </c>
      <c r="E8" s="33">
        <v>1</v>
      </c>
      <c r="F8" s="34" t="s">
        <v>43</v>
      </c>
      <c r="G8" s="35" t="s">
        <v>44</v>
      </c>
      <c r="H8" s="36">
        <v>1</v>
      </c>
      <c r="I8" s="32" t="s">
        <v>43</v>
      </c>
      <c r="J8" s="34" t="s">
        <v>45</v>
      </c>
    </row>
    <row r="9" spans="1:10" ht="42.75" x14ac:dyDescent="0.25">
      <c r="A9" s="30">
        <v>7</v>
      </c>
      <c r="B9" s="31" t="s">
        <v>46</v>
      </c>
      <c r="C9" s="32" t="s">
        <v>22</v>
      </c>
      <c r="D9" s="32" t="s">
        <v>47</v>
      </c>
      <c r="E9" s="33">
        <v>1</v>
      </c>
      <c r="F9" s="34" t="s">
        <v>47</v>
      </c>
      <c r="G9" s="35" t="s">
        <v>48</v>
      </c>
      <c r="H9" s="36">
        <v>1</v>
      </c>
      <c r="I9" s="32" t="s">
        <v>47</v>
      </c>
      <c r="J9" s="34" t="s">
        <v>49</v>
      </c>
    </row>
    <row r="10" spans="1:10" ht="42.75" x14ac:dyDescent="0.25">
      <c r="A10" s="30">
        <v>8</v>
      </c>
      <c r="B10" s="31" t="s">
        <v>50</v>
      </c>
      <c r="C10" s="32" t="s">
        <v>22</v>
      </c>
      <c r="D10" s="32" t="s">
        <v>51</v>
      </c>
      <c r="E10" s="33">
        <v>1</v>
      </c>
      <c r="F10" s="34" t="s">
        <v>51</v>
      </c>
      <c r="G10" s="35" t="s">
        <v>52</v>
      </c>
      <c r="H10" s="36">
        <v>1</v>
      </c>
      <c r="I10" s="32" t="s">
        <v>51</v>
      </c>
      <c r="J10" s="34" t="s">
        <v>53</v>
      </c>
    </row>
    <row r="11" spans="1:10" ht="42.75" x14ac:dyDescent="0.25">
      <c r="A11" s="30">
        <v>9</v>
      </c>
      <c r="B11" s="31" t="s">
        <v>54</v>
      </c>
      <c r="C11" s="32" t="s">
        <v>22</v>
      </c>
      <c r="D11" s="32" t="s">
        <v>55</v>
      </c>
      <c r="E11" s="33">
        <v>1</v>
      </c>
      <c r="F11" s="34" t="s">
        <v>55</v>
      </c>
      <c r="G11" s="35" t="s">
        <v>56</v>
      </c>
      <c r="H11" s="36">
        <v>1</v>
      </c>
      <c r="I11" s="32" t="s">
        <v>55</v>
      </c>
      <c r="J11" s="34" t="s">
        <v>57</v>
      </c>
    </row>
    <row r="12" spans="1:10" ht="28.5" x14ac:dyDescent="0.25">
      <c r="A12" s="30">
        <v>10</v>
      </c>
      <c r="B12" s="31" t="s">
        <v>58</v>
      </c>
      <c r="C12" s="32" t="s">
        <v>59</v>
      </c>
      <c r="D12" s="32" t="s">
        <v>60</v>
      </c>
      <c r="E12" s="33">
        <v>2</v>
      </c>
      <c r="F12" s="34" t="s">
        <v>61</v>
      </c>
      <c r="G12" s="37" t="s">
        <v>62</v>
      </c>
      <c r="H12" s="36">
        <v>1</v>
      </c>
      <c r="I12" s="32" t="s">
        <v>61</v>
      </c>
      <c r="J12" s="34" t="s">
        <v>63</v>
      </c>
    </row>
    <row r="13" spans="1:10" ht="28.5" x14ac:dyDescent="0.25">
      <c r="A13" s="30">
        <v>11</v>
      </c>
      <c r="B13" s="31" t="s">
        <v>64</v>
      </c>
      <c r="C13" s="32" t="s">
        <v>59</v>
      </c>
      <c r="D13" s="32" t="s">
        <v>65</v>
      </c>
      <c r="E13" s="33">
        <v>2</v>
      </c>
      <c r="F13" s="31" t="s">
        <v>66</v>
      </c>
      <c r="G13" s="37" t="s">
        <v>67</v>
      </c>
      <c r="H13" s="36">
        <v>1</v>
      </c>
      <c r="I13" s="32" t="s">
        <v>66</v>
      </c>
      <c r="J13" s="34" t="s">
        <v>68</v>
      </c>
    </row>
    <row r="14" spans="1:10" ht="28.5" x14ac:dyDescent="0.25">
      <c r="A14" s="30">
        <v>12</v>
      </c>
      <c r="B14" s="38" t="s">
        <v>69</v>
      </c>
      <c r="C14" s="39"/>
      <c r="D14" s="39"/>
      <c r="E14" s="40"/>
      <c r="F14" s="34" t="s">
        <v>70</v>
      </c>
      <c r="G14" s="35" t="s">
        <v>71</v>
      </c>
      <c r="H14" s="36">
        <v>1</v>
      </c>
      <c r="I14" s="32" t="s">
        <v>70</v>
      </c>
      <c r="J14" s="34" t="s">
        <v>72</v>
      </c>
    </row>
    <row r="15" spans="1:10" ht="28.5" x14ac:dyDescent="0.25">
      <c r="A15" s="30">
        <v>13</v>
      </c>
      <c r="B15" s="38" t="s">
        <v>73</v>
      </c>
      <c r="C15" s="39"/>
      <c r="D15" s="39"/>
      <c r="E15" s="40"/>
      <c r="F15" s="34" t="s">
        <v>74</v>
      </c>
      <c r="G15" s="35" t="s">
        <v>75</v>
      </c>
      <c r="H15" s="36">
        <v>1</v>
      </c>
      <c r="I15" s="32" t="s">
        <v>74</v>
      </c>
      <c r="J15" s="34" t="s">
        <v>76</v>
      </c>
    </row>
    <row r="16" spans="1:10" x14ac:dyDescent="0.25">
      <c r="A16" s="23"/>
      <c r="B16" s="23"/>
      <c r="C16" s="23"/>
      <c r="D16" s="23"/>
      <c r="E16" s="23"/>
      <c r="F16" s="23"/>
      <c r="G16" s="24"/>
      <c r="H16" s="41">
        <v>13</v>
      </c>
      <c r="I16" s="42" t="s">
        <v>77</v>
      </c>
      <c r="J16" s="43" t="s">
        <v>78</v>
      </c>
    </row>
  </sheetData>
  <mergeCells count="5">
    <mergeCell ref="A1:J1"/>
    <mergeCell ref="A2:B2"/>
    <mergeCell ref="B14:E14"/>
    <mergeCell ref="B15:E15"/>
    <mergeCell ref="A16:G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4"/>
  <sheetViews>
    <sheetView workbookViewId="0">
      <selection activeCell="C10" sqref="C10:C14"/>
    </sheetView>
  </sheetViews>
  <sheetFormatPr defaultRowHeight="15" x14ac:dyDescent="0.25"/>
  <cols>
    <col min="1" max="1" width="13.7109375" bestFit="1" customWidth="1"/>
    <col min="3" max="3" width="11.140625" bestFit="1" customWidth="1"/>
    <col min="4" max="4" width="15.42578125" customWidth="1"/>
    <col min="5" max="5" width="12.28515625" bestFit="1" customWidth="1"/>
    <col min="6" max="6" width="16.5703125" bestFit="1" customWidth="1"/>
    <col min="7" max="7" width="15.5703125" bestFit="1" customWidth="1"/>
    <col min="8" max="8" width="14.42578125" bestFit="1" customWidth="1"/>
    <col min="9" max="9" width="16" bestFit="1" customWidth="1"/>
    <col min="10" max="10" width="16.5703125" bestFit="1" customWidth="1"/>
    <col min="11" max="11" width="15.5703125" bestFit="1" customWidth="1"/>
    <col min="12" max="12" width="14.42578125" bestFit="1" customWidth="1"/>
    <col min="13" max="13" width="16" bestFit="1" customWidth="1"/>
  </cols>
  <sheetData>
    <row r="3" spans="1:13" x14ac:dyDescent="0.25">
      <c r="A3" s="44"/>
      <c r="B3" s="44"/>
      <c r="C3" s="45" t="s">
        <v>12</v>
      </c>
      <c r="D3" s="46"/>
      <c r="E3" s="47"/>
      <c r="F3" s="48" t="s">
        <v>85</v>
      </c>
      <c r="G3" s="48"/>
      <c r="H3" s="48"/>
      <c r="I3" s="48"/>
      <c r="J3" s="48" t="s">
        <v>86</v>
      </c>
      <c r="K3" s="48"/>
      <c r="L3" s="48"/>
      <c r="M3" s="48"/>
    </row>
    <row r="4" spans="1:13" x14ac:dyDescent="0.25">
      <c r="A4" s="44"/>
      <c r="B4" s="44"/>
      <c r="C4" s="45" t="s">
        <v>13</v>
      </c>
      <c r="D4" s="46"/>
      <c r="E4" s="47"/>
      <c r="F4" s="49" t="s">
        <v>87</v>
      </c>
      <c r="G4" s="50"/>
      <c r="H4" s="50"/>
      <c r="I4" s="51"/>
      <c r="J4" s="49" t="s">
        <v>88</v>
      </c>
      <c r="K4" s="50"/>
      <c r="L4" s="50"/>
      <c r="M4" s="51"/>
    </row>
    <row r="5" spans="1:13" x14ac:dyDescent="0.25">
      <c r="A5" s="44"/>
      <c r="B5" s="44"/>
      <c r="C5" s="52"/>
      <c r="D5" s="53"/>
      <c r="E5" s="54"/>
      <c r="F5" s="55"/>
      <c r="G5" s="56"/>
      <c r="H5" s="56"/>
      <c r="I5" s="57"/>
      <c r="J5" s="55"/>
      <c r="K5" s="56"/>
      <c r="L5" s="56"/>
      <c r="M5" s="57"/>
    </row>
    <row r="6" spans="1:13" x14ac:dyDescent="0.25">
      <c r="A6" s="44"/>
      <c r="B6" s="44"/>
      <c r="C6" s="58"/>
      <c r="D6" s="59" t="s">
        <v>89</v>
      </c>
      <c r="E6" s="60" t="s">
        <v>90</v>
      </c>
      <c r="F6" s="61" t="s">
        <v>91</v>
      </c>
      <c r="G6" s="61" t="s">
        <v>92</v>
      </c>
      <c r="H6" s="61" t="s">
        <v>93</v>
      </c>
      <c r="I6" s="62" t="s">
        <v>94</v>
      </c>
      <c r="J6" s="61" t="s">
        <v>91</v>
      </c>
      <c r="K6" s="61" t="s">
        <v>92</v>
      </c>
      <c r="L6" s="61" t="s">
        <v>93</v>
      </c>
      <c r="M6" s="62" t="s">
        <v>94</v>
      </c>
    </row>
    <row r="7" spans="1:13" ht="15.75" x14ac:dyDescent="0.25">
      <c r="A7" s="44"/>
      <c r="B7" s="44"/>
      <c r="C7" s="63"/>
      <c r="D7" s="64">
        <v>36328.120000000003</v>
      </c>
      <c r="E7" s="65">
        <v>435937.38</v>
      </c>
      <c r="F7" s="66"/>
      <c r="G7" s="66"/>
      <c r="H7" s="66"/>
      <c r="I7" s="67"/>
      <c r="J7" s="66"/>
      <c r="K7" s="66">
        <f>J7-I7</f>
        <v>0</v>
      </c>
      <c r="L7" s="68"/>
      <c r="M7" s="66">
        <f>L7+I7</f>
        <v>0</v>
      </c>
    </row>
    <row r="8" spans="1:13" x14ac:dyDescent="0.25">
      <c r="A8" s="44"/>
      <c r="B8" s="44"/>
      <c r="C8" s="69" t="s">
        <v>95</v>
      </c>
      <c r="D8" s="47"/>
      <c r="E8" s="70"/>
      <c r="F8" s="71" t="s">
        <v>95</v>
      </c>
      <c r="G8" s="71"/>
      <c r="H8" s="67"/>
      <c r="I8" s="67"/>
      <c r="J8" s="71" t="s">
        <v>95</v>
      </c>
      <c r="K8" s="71"/>
      <c r="L8" s="67"/>
      <c r="M8" s="67"/>
    </row>
    <row r="9" spans="1:13" x14ac:dyDescent="0.25">
      <c r="A9" s="44"/>
      <c r="B9" s="44"/>
      <c r="C9" s="59" t="s">
        <v>96</v>
      </c>
      <c r="D9" s="60" t="s">
        <v>97</v>
      </c>
      <c r="E9" s="72"/>
      <c r="F9" s="73" t="s">
        <v>98</v>
      </c>
      <c r="G9" s="66"/>
      <c r="H9" s="74"/>
      <c r="I9" s="74"/>
      <c r="J9" s="73" t="s">
        <v>98</v>
      </c>
      <c r="K9" s="66"/>
      <c r="L9" s="74"/>
      <c r="M9" s="74"/>
    </row>
    <row r="10" spans="1:13" x14ac:dyDescent="0.25">
      <c r="A10" s="75" t="s">
        <v>104</v>
      </c>
      <c r="B10" s="76" t="s">
        <v>99</v>
      </c>
      <c r="C10" s="79">
        <v>1</v>
      </c>
      <c r="D10" s="64">
        <v>36328.120000000003</v>
      </c>
      <c r="E10" s="77"/>
      <c r="F10" s="67"/>
      <c r="G10" s="67"/>
      <c r="H10" s="67"/>
      <c r="I10" s="67"/>
      <c r="J10" s="67"/>
      <c r="K10" s="67"/>
      <c r="L10" s="67"/>
      <c r="M10" s="67"/>
    </row>
    <row r="11" spans="1:13" x14ac:dyDescent="0.25">
      <c r="A11" s="75" t="s">
        <v>105</v>
      </c>
      <c r="B11" s="76" t="s">
        <v>100</v>
      </c>
      <c r="C11" s="79"/>
      <c r="D11" s="64">
        <v>36328.120000000003</v>
      </c>
      <c r="E11" s="77"/>
      <c r="F11" s="67"/>
      <c r="G11" s="78"/>
      <c r="H11" s="67"/>
      <c r="I11" s="67"/>
      <c r="J11" s="67"/>
      <c r="K11" s="78"/>
      <c r="L11" s="67"/>
      <c r="M11" s="67"/>
    </row>
    <row r="12" spans="1:13" x14ac:dyDescent="0.25">
      <c r="A12" s="75" t="s">
        <v>106</v>
      </c>
      <c r="B12" s="76" t="s">
        <v>101</v>
      </c>
      <c r="C12" s="79"/>
      <c r="D12" s="64">
        <v>36328.120000000003</v>
      </c>
      <c r="E12" s="77"/>
      <c r="F12" s="78"/>
      <c r="G12" s="78"/>
      <c r="H12" s="67"/>
      <c r="I12" s="67"/>
      <c r="J12" s="78"/>
      <c r="K12" s="78"/>
      <c r="L12" s="67"/>
      <c r="M12" s="67"/>
    </row>
    <row r="13" spans="1:13" x14ac:dyDescent="0.25">
      <c r="A13" s="75" t="s">
        <v>107</v>
      </c>
      <c r="B13" s="76" t="s">
        <v>102</v>
      </c>
      <c r="C13" s="79"/>
      <c r="D13" s="64">
        <v>36328.120000000003</v>
      </c>
      <c r="E13" s="77"/>
      <c r="F13" s="67"/>
      <c r="G13" s="67"/>
      <c r="H13" s="67"/>
      <c r="I13" s="67"/>
      <c r="J13" s="67"/>
      <c r="K13" s="67"/>
      <c r="L13" s="67"/>
      <c r="M13" s="67"/>
    </row>
    <row r="14" spans="1:13" x14ac:dyDescent="0.25">
      <c r="A14" s="75" t="s">
        <v>108</v>
      </c>
      <c r="B14" s="76" t="s">
        <v>103</v>
      </c>
      <c r="C14" s="79"/>
      <c r="D14" s="64">
        <v>36328.120000000003</v>
      </c>
      <c r="E14" s="77"/>
      <c r="F14" s="67"/>
      <c r="G14" s="67"/>
      <c r="H14" s="67"/>
      <c r="I14" s="67"/>
      <c r="J14" s="67"/>
      <c r="K14" s="67"/>
      <c r="L14" s="67"/>
      <c r="M14" s="67"/>
    </row>
  </sheetData>
  <mergeCells count="14">
    <mergeCell ref="C10:C14"/>
    <mergeCell ref="C5:E5"/>
    <mergeCell ref="F5:H5"/>
    <mergeCell ref="J5:L5"/>
    <mergeCell ref="C6:C7"/>
    <mergeCell ref="C8:D8"/>
    <mergeCell ref="F8:G8"/>
    <mergeCell ref="J8:K8"/>
    <mergeCell ref="C3:E3"/>
    <mergeCell ref="F3:I3"/>
    <mergeCell ref="J3:M3"/>
    <mergeCell ref="C4:E4"/>
    <mergeCell ref="F4:H4"/>
    <mergeCell ref="J4:L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Monjardim de Carvalho</dc:creator>
  <cp:lastModifiedBy>Fabiana Monjardim de Carvalho</cp:lastModifiedBy>
  <dcterms:created xsi:type="dcterms:W3CDTF">2023-09-04T12:45:34Z</dcterms:created>
  <dcterms:modified xsi:type="dcterms:W3CDTF">2023-09-04T14:09:40Z</dcterms:modified>
</cp:coreProperties>
</file>