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D9" i="3" l="1"/>
  <c r="C12" i="3" s="1"/>
  <c r="C13" i="3" l="1"/>
  <c r="G4" i="4" l="1"/>
  <c r="G6" i="4" s="1"/>
  <c r="B2" i="4" l="1"/>
  <c r="J137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<sst xmlns="http://schemas.openxmlformats.org/spreadsheetml/2006/main" count="26" uniqueCount="25">
  <si>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</si>
  <si>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</si>
  <si>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</si>
  <si>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</si>
  <si>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</si>
  <si>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</si>
  <si>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</si>
  <si>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</si>
  <si>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</si>
  <si>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</si>
  <si>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</si>
  <si>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</si>
  <si>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</si>
  <si>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</si>
  <si>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</si>
  <si>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</si>
  <si>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</si>
  <si>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</si>
  <si>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</si>
  <si>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</si>
  <si>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</si>
  <si>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112.2023</t>
  </si>
  <si>
    <t>03/12/2023 A 02/12/2024</t>
  </si>
  <si>
    <t>23212.001368/2023-08</t>
  </si>
  <si>
    <t>Regulação da conexão das instalações da unidade de consumo do IFMG Campus Governador Valadares ao Sistema de Distribuição operado pela CEMIG D e o uso desse Sistema de Distribuição, além do fornecimento de energia elétrica regulada pela CEMIG D para o IFMG Campus Governador Valadares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</si>
</sst>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D9F1"/>
        <bgColor rgb="FFDDDDDD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F4" sqref="F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1"/>
      <c r="J3" s="61"/>
    </row>
    <row r="4" spans="2:10" x14ac:dyDescent="0.25">
      <c r="B4" s="22" t="s">
        <v>3</v>
      </c>
      <c r="C4" s="19"/>
      <c r="D4" s="23" t="s">
        <v>22</v>
      </c>
      <c r="E4" s="19">
        <v>257040</v>
      </c>
      <c r="F4" s="20"/>
      <c r="G4" s="21"/>
      <c r="H4" s="23" t="s">
        <v>23</v>
      </c>
      <c r="I4" s="5"/>
    </row>
    <row r="5" spans="2:10" x14ac:dyDescent="0.25">
      <c r="B5" s="60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62" t="s">
        <v>8</v>
      </c>
      <c r="C27" s="63"/>
      <c r="D27" s="64"/>
      <c r="E27" s="26">
        <f>SUM(E4:E26)</f>
        <v>257040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7"/>
  <sheetViews>
    <sheetView showGridLines="0" zoomScale="110" zoomScaleNormal="110" workbookViewId="0">
      <selection activeCell="G11" sqref="G11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65" t="str">
        <f>'Resumo do Contrato'!B3</f>
        <v>CONTRATO 112.2023</v>
      </c>
      <c r="C2" s="65"/>
      <c r="D2" s="65"/>
      <c r="E2" s="65"/>
      <c r="F2" s="65"/>
      <c r="G2" s="65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90" x14ac:dyDescent="0.25">
      <c r="B4" s="57">
        <v>1</v>
      </c>
      <c r="C4" s="70" t="s">
        <v>24</v>
      </c>
      <c r="D4" s="58" t="s">
        <v>16</v>
      </c>
      <c r="E4" s="58">
        <v>12</v>
      </c>
      <c r="F4" s="59">
        <v>21420</v>
      </c>
      <c r="G4" s="59">
        <f>E4*F4</f>
        <v>257040</v>
      </c>
    </row>
    <row r="5" spans="2:8" x14ac:dyDescent="0.25">
      <c r="B5" s="49"/>
      <c r="C5" s="53"/>
      <c r="D5" s="50"/>
      <c r="E5" s="50"/>
      <c r="F5" s="51"/>
      <c r="G5" s="51"/>
    </row>
    <row r="6" spans="2:8" x14ac:dyDescent="0.25">
      <c r="B6" s="66" t="s">
        <v>11</v>
      </c>
      <c r="C6" s="66"/>
      <c r="D6" s="66"/>
      <c r="E6" s="66"/>
      <c r="F6" s="66"/>
      <c r="G6" s="52">
        <f>SUM(G4:G4)</f>
        <v>257040</v>
      </c>
    </row>
    <row r="7" spans="2:8" x14ac:dyDescent="0.25">
      <c r="G7" s="44"/>
    </row>
    <row r="8" spans="2:8" x14ac:dyDescent="0.25">
      <c r="C8" s="44"/>
      <c r="H8"/>
    </row>
    <row r="9" spans="2:8" x14ac:dyDescent="0.25">
      <c r="C9" s="44"/>
      <c r="H9"/>
    </row>
    <row r="137" spans="10:10" x14ac:dyDescent="0.25">
      <c r="J137" s="44">
        <f>SUM(J106:J136)</f>
        <v>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showGridLines="0" tabSelected="1" zoomScale="85" zoomScaleNormal="85" workbookViewId="0">
      <selection activeCell="B6" sqref="B6:D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16384" width="9.140625" style="33"/>
  </cols>
  <sheetData>
    <row r="1" spans="2:4" s="47" customFormat="1" x14ac:dyDescent="0.25"/>
    <row r="2" spans="2:4" s="47" customFormat="1" x14ac:dyDescent="0.25"/>
    <row r="3" spans="2:4" s="48" customFormat="1" x14ac:dyDescent="0.25"/>
    <row r="4" spans="2:4" s="48" customFormat="1" x14ac:dyDescent="0.25"/>
    <row r="5" spans="2:4" s="34" customFormat="1" x14ac:dyDescent="0.25">
      <c r="B5" s="65" t="str">
        <f>'Resumo do Contrato'!B3</f>
        <v>CONTRATO 112.2023</v>
      </c>
      <c r="C5" s="65"/>
      <c r="D5" s="65"/>
    </row>
    <row r="6" spans="2:4" s="34" customFormat="1" x14ac:dyDescent="0.25">
      <c r="B6" s="68" t="str">
        <f>'Resumo do Contrato'!D4</f>
        <v>03/12/2023 A 02/12/2024</v>
      </c>
      <c r="C6" s="68"/>
      <c r="D6" s="68"/>
    </row>
    <row r="7" spans="2:4" s="34" customFormat="1" x14ac:dyDescent="0.25">
      <c r="B7" s="65"/>
      <c r="C7" s="65"/>
      <c r="D7" s="65"/>
    </row>
    <row r="8" spans="2:4" s="35" customFormat="1" x14ac:dyDescent="0.25">
      <c r="B8" s="69"/>
      <c r="C8" s="36" t="s">
        <v>5</v>
      </c>
      <c r="D8" s="36" t="s">
        <v>0</v>
      </c>
    </row>
    <row r="9" spans="2:4" s="34" customFormat="1" x14ac:dyDescent="0.25">
      <c r="B9" s="69"/>
      <c r="C9" s="37">
        <v>21420</v>
      </c>
      <c r="D9" s="54">
        <f>C9*12</f>
        <v>257040</v>
      </c>
    </row>
    <row r="10" spans="2:4" s="34" customFormat="1" x14ac:dyDescent="0.25">
      <c r="B10" s="67" t="s">
        <v>9</v>
      </c>
      <c r="C10" s="67"/>
      <c r="D10" s="38"/>
    </row>
    <row r="11" spans="2:4" s="39" customFormat="1" x14ac:dyDescent="0.25">
      <c r="B11" s="42" t="s">
        <v>18</v>
      </c>
      <c r="C11" s="40" t="s">
        <v>19</v>
      </c>
      <c r="D11" s="41"/>
    </row>
    <row r="12" spans="2:4" s="34" customFormat="1" x14ac:dyDescent="0.25">
      <c r="B12" s="43" t="s">
        <v>17</v>
      </c>
      <c r="C12" s="55">
        <f>D9</f>
        <v>257040</v>
      </c>
    </row>
    <row r="13" spans="2:4" x14ac:dyDescent="0.25">
      <c r="C13" s="56">
        <f>SUM(C12:C12)</f>
        <v>257040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2023-11-13T12:38:25Z</dcterms:modified>
</cp:coreProperties>
</file>