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OI S.A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12" i="3" l="1"/>
  <c r="G23" i="3" l="1"/>
  <c r="G22" i="3"/>
  <c r="G21" i="3"/>
  <c r="G20" i="3"/>
  <c r="G19" i="3"/>
  <c r="G18" i="3"/>
  <c r="G17" i="3"/>
  <c r="G16" i="3"/>
  <c r="G15" i="3"/>
  <c r="G14" i="3"/>
  <c r="G13" i="3"/>
  <c r="H9" i="3" s="1"/>
  <c r="H13" i="4" l="1"/>
  <c r="H12" i="4"/>
  <c r="H11" i="4"/>
  <c r="H10" i="4"/>
  <c r="H9" i="4"/>
  <c r="G12" i="4"/>
  <c r="G11" i="4"/>
  <c r="G10" i="4"/>
  <c r="G9" i="4"/>
  <c r="I9" i="3" l="1"/>
  <c r="G4" i="4" l="1"/>
  <c r="Z3" i="3"/>
  <c r="B2" i="4"/>
  <c r="G5" i="4"/>
  <c r="G63" i="4" l="1"/>
  <c r="H46" i="4"/>
  <c r="H63" i="4"/>
  <c r="H30" i="4"/>
  <c r="G13" i="4"/>
  <c r="G30" i="4"/>
  <c r="G46" i="4"/>
  <c r="I30" i="4" l="1"/>
  <c r="I63" i="4"/>
  <c r="N9" i="3"/>
  <c r="S9" i="3" s="1"/>
  <c r="I46" i="4"/>
  <c r="J6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<sst xmlns="http://schemas.openxmlformats.org/spreadsheetml/2006/main" count="149" uniqueCount="85">
  <si>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</si>
  <si>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</si>
  <si>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</si>
  <si>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</si>
  <si>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</si>
  <si>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</si>
  <si>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</si>
  <si>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</si>
  <si>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</si>
  <si>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</si>
  <si>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</si>
  <si>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</si>
  <si>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</si>
  <si>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</si>
  <si>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</si>
  <si>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</si>
  <si>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</si>
  <si>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</si>
  <si>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</si>
  <si>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</si>
  <si>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</si>
  <si>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</si>
  <si>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</si>
  <si>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</si>
  <si>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</si>
  <si>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</si>
  <si>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</si>
  <si>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</si>
  <si>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</si>
  <si>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</si>
  <si>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Feixe de tronco digital E1 ISDN com 30 troncos</t>
  </si>
  <si>
    <t>Bloco 50 número DDR</t>
  </si>
  <si>
    <t>Feixe de tronco digital - Minuto fixo DDD nacional</t>
  </si>
  <si>
    <t xml:space="preserve">Feixe de tronco digital - Minuto fixo para celular </t>
  </si>
  <si>
    <t xml:space="preserve">Unid </t>
  </si>
  <si>
    <t xml:space="preserve">Link dedicado TC Data STD </t>
  </si>
  <si>
    <t>Bloqueio de Chamada Aut. A Cobrar</t>
  </si>
  <si>
    <t>Mudança de local de feixe digital ISDN</t>
  </si>
  <si>
    <t xml:space="preserve">Configuração do link TC Data STD </t>
  </si>
  <si>
    <t>DESCRIÇÃO</t>
  </si>
  <si>
    <t xml:space="preserve">TA .... - REEQUILÍBRIO - Vigência a partir de ..... </t>
  </si>
  <si>
    <t xml:space="preserve">DESCRIÇÃO </t>
  </si>
  <si>
    <t>TA ..... - REEQUILÍBRIO - Vigência a partir de .....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</si>
  <si>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</si>
  <si>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</si>
  <si>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</si>
  <si>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</si>
  <si>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</si>
  <si>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</si>
  <si>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</si>
  <si>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</si>
  <si>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13º </t>
  </si>
  <si>
    <t xml:space="preserve">14º </t>
  </si>
  <si>
    <t xml:space="preserve">15º </t>
  </si>
  <si>
    <t xml:space="preserve">16º </t>
  </si>
  <si>
    <t xml:space="preserve">17º </t>
  </si>
  <si>
    <t xml:space="preserve">18º </t>
  </si>
  <si>
    <t xml:space="preserve">19º </t>
  </si>
  <si>
    <t xml:space="preserve">20º </t>
  </si>
  <si>
    <t xml:space="preserve">21º </t>
  </si>
  <si>
    <t xml:space="preserve">22º </t>
  </si>
  <si>
    <t xml:space="preserve">23º 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</si>
  <si>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</si>
  <si>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</si>
  <si>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</si>
  <si>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</si>
  <si>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</si>
  <si>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</si>
  <si>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</si>
  <si>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</si>
  <si>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</si>
  <si>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</si>
  <si>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</si>
  <si>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 xml:space="preserve">24º </t>
  </si>
  <si>
    <t>24º</t>
  </si>
  <si>
    <t>CONTRATO 118/2021</t>
  </si>
  <si>
    <t>03/02/2022 a 02/02/2023</t>
  </si>
  <si>
    <t>23209.004955/2021-38</t>
  </si>
  <si>
    <t>Feixe de tronco digital - Minuto  fixo para fixo local</t>
  </si>
  <si>
    <t xml:space="preserve">VALOR GLOBAL ANUAL </t>
  </si>
  <si>
    <t xml:space="preserve">VALOR GLOBAL MENSAL </t>
  </si>
  <si>
    <t>Aditivo 01/2023</t>
  </si>
  <si>
    <t>02/02/2023 a 01/02/2024</t>
  </si>
  <si>
    <t>Aditivo 01/2024</t>
  </si>
  <si>
    <t>02/02/2024 a 01/02/2025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</si>
</sst>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44" fontId="0" fillId="0" borderId="0" xfId="0" applyNumberFormat="1" applyFill="1" applyBorder="1"/>
    <xf numFmtId="8" fontId="3" fillId="0" borderId="1" xfId="1" applyNumberFormat="1" applyFont="1" applyBorder="1" applyAlignment="1">
      <alignment vertical="center"/>
    </xf>
    <xf numFmtId="6" fontId="0" fillId="0" borderId="1" xfId="0" applyNumberFormat="1" applyBorder="1"/>
    <xf numFmtId="8" fontId="0" fillId="0" borderId="1" xfId="0" applyNumberFormat="1" applyBorder="1"/>
    <xf numFmtId="0" fontId="9" fillId="0" borderId="1" xfId="0" applyFont="1" applyBorder="1" applyAlignment="1">
      <alignment horizontal="center" wrapText="1"/>
    </xf>
    <xf numFmtId="43" fontId="9" fillId="0" borderId="1" xfId="0" applyNumberFormat="1" applyFont="1" applyBorder="1" applyAlignment="1">
      <alignment horizontal="center" wrapText="1"/>
    </xf>
    <xf numFmtId="43" fontId="9" fillId="0" borderId="1" xfId="0" applyNumberFormat="1" applyFont="1" applyBorder="1" applyAlignment="1">
      <alignment horizontal="center"/>
    </xf>
    <xf numFmtId="8" fontId="0" fillId="0" borderId="1" xfId="1" applyNumberFormat="1" applyFont="1" applyFill="1" applyBorder="1"/>
    <xf numFmtId="8" fontId="0" fillId="0" borderId="1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7" sqref="E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75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91"/>
      <c r="J3" s="91"/>
    </row>
    <row r="4" spans="2:10" x14ac:dyDescent="0.25">
      <c r="B4" s="22" t="s">
        <v>3</v>
      </c>
      <c r="C4" s="19"/>
      <c r="D4" s="23" t="s">
        <v>76</v>
      </c>
      <c r="E4" s="83">
        <v>66312</v>
      </c>
      <c r="F4" s="20"/>
      <c r="G4" s="21"/>
      <c r="H4" s="23" t="s">
        <v>77</v>
      </c>
      <c r="I4" s="5"/>
    </row>
    <row r="5" spans="2:10" x14ac:dyDescent="0.25">
      <c r="B5" s="75"/>
      <c r="C5" s="19"/>
      <c r="D5" s="23"/>
      <c r="E5" s="19"/>
      <c r="F5" s="20"/>
      <c r="G5" s="21"/>
      <c r="H5" s="23"/>
      <c r="I5" s="5"/>
    </row>
    <row r="6" spans="2:10" x14ac:dyDescent="0.25">
      <c r="B6" s="75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92" t="s">
        <v>10</v>
      </c>
      <c r="C28" s="93"/>
      <c r="D28" s="94"/>
      <c r="E28" s="26">
        <f>SUM(E4:E27)</f>
        <v>66312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4"/>
  <sheetViews>
    <sheetView showGridLines="0" topLeftCell="A4" zoomScale="110" zoomScaleNormal="110" workbookViewId="0">
      <selection activeCell="G10" sqref="G10"/>
    </sheetView>
  </sheetViews>
  <sheetFormatPr defaultRowHeight="15" x14ac:dyDescent="0.25"/>
  <cols>
    <col min="1" max="1" width="2.42578125" customWidth="1"/>
    <col min="3" max="3" width="44.7109375" customWidth="1"/>
    <col min="6" max="6" width="16.28515625" bestFit="1" customWidth="1"/>
    <col min="7" max="7" width="19" customWidth="1"/>
    <col min="8" max="8" width="19" style="57" customWidth="1"/>
    <col min="9" max="10" width="22.140625" bestFit="1" customWidth="1"/>
  </cols>
  <sheetData>
    <row r="2" spans="2:9" x14ac:dyDescent="0.25">
      <c r="B2" s="95" t="str">
        <f>'Resumo do Contrato'!B3</f>
        <v>CONTRATO 118/2021</v>
      </c>
      <c r="C2" s="96"/>
      <c r="D2" s="96"/>
      <c r="E2" s="96"/>
      <c r="F2" s="96"/>
      <c r="G2" s="96"/>
      <c r="H2" s="97"/>
    </row>
    <row r="3" spans="2:9" ht="30" x14ac:dyDescent="0.25">
      <c r="B3" s="58" t="s">
        <v>15</v>
      </c>
      <c r="C3" s="58" t="s">
        <v>39</v>
      </c>
      <c r="D3" s="58" t="s">
        <v>17</v>
      </c>
      <c r="E3" s="58" t="s">
        <v>18</v>
      </c>
      <c r="F3" s="58" t="s">
        <v>19</v>
      </c>
      <c r="G3" s="86" t="s">
        <v>80</v>
      </c>
      <c r="H3" s="87" t="s">
        <v>79</v>
      </c>
    </row>
    <row r="4" spans="2:9" x14ac:dyDescent="0.25">
      <c r="B4" s="59">
        <v>1</v>
      </c>
      <c r="C4" s="59" t="s">
        <v>30</v>
      </c>
      <c r="D4" s="59" t="s">
        <v>21</v>
      </c>
      <c r="E4" s="59">
        <v>1</v>
      </c>
      <c r="F4" s="84">
        <v>2500</v>
      </c>
      <c r="G4" s="60">
        <f>E4*F4</f>
        <v>2500</v>
      </c>
      <c r="H4" s="60">
        <v>25200</v>
      </c>
    </row>
    <row r="5" spans="2:9" x14ac:dyDescent="0.25">
      <c r="B5" s="59">
        <v>2</v>
      </c>
      <c r="C5" s="59" t="s">
        <v>31</v>
      </c>
      <c r="D5" s="59" t="s">
        <v>21</v>
      </c>
      <c r="E5" s="59">
        <v>4</v>
      </c>
      <c r="F5" s="85">
        <v>150</v>
      </c>
      <c r="G5" s="60">
        <f>E5*F5</f>
        <v>600</v>
      </c>
      <c r="H5" s="60">
        <v>7200</v>
      </c>
    </row>
    <row r="6" spans="2:9" x14ac:dyDescent="0.25">
      <c r="B6" s="59">
        <v>3</v>
      </c>
      <c r="C6" s="59" t="s">
        <v>78</v>
      </c>
      <c r="D6" s="59" t="s">
        <v>21</v>
      </c>
      <c r="E6" s="59">
        <v>900</v>
      </c>
      <c r="F6" s="60"/>
      <c r="G6" s="60"/>
      <c r="H6" s="60"/>
      <c r="I6" s="57"/>
    </row>
    <row r="7" spans="2:9" x14ac:dyDescent="0.25">
      <c r="B7" s="80">
        <v>4</v>
      </c>
      <c r="C7" s="81" t="s">
        <v>32</v>
      </c>
      <c r="D7" s="81" t="s">
        <v>21</v>
      </c>
      <c r="E7" s="80">
        <v>100</v>
      </c>
      <c r="F7" s="80"/>
      <c r="G7" s="58"/>
      <c r="H7" s="60"/>
    </row>
    <row r="8" spans="2:9" x14ac:dyDescent="0.25">
      <c r="B8" s="59">
        <v>5</v>
      </c>
      <c r="C8" s="59" t="s">
        <v>33</v>
      </c>
      <c r="D8" s="59" t="s">
        <v>34</v>
      </c>
      <c r="E8" s="59">
        <v>10</v>
      </c>
      <c r="F8" s="60"/>
      <c r="G8" s="60"/>
      <c r="H8" s="60"/>
    </row>
    <row r="9" spans="2:9" x14ac:dyDescent="0.25">
      <c r="B9" s="59">
        <v>6</v>
      </c>
      <c r="C9" s="59" t="s">
        <v>35</v>
      </c>
      <c r="D9" s="59" t="s">
        <v>34</v>
      </c>
      <c r="E9" s="59">
        <v>1</v>
      </c>
      <c r="F9" s="60">
        <v>800</v>
      </c>
      <c r="G9" s="60">
        <f>F9*E9</f>
        <v>800</v>
      </c>
      <c r="H9" s="60">
        <f>G9*12</f>
        <v>9600</v>
      </c>
    </row>
    <row r="10" spans="2:9" x14ac:dyDescent="0.25">
      <c r="B10" s="59">
        <v>7</v>
      </c>
      <c r="C10" s="59" t="s">
        <v>36</v>
      </c>
      <c r="D10" s="59" t="s">
        <v>34</v>
      </c>
      <c r="E10" s="59">
        <v>1</v>
      </c>
      <c r="F10" s="60">
        <v>16</v>
      </c>
      <c r="G10" s="60">
        <f>F10*E10</f>
        <v>16</v>
      </c>
      <c r="H10" s="60">
        <f>G10*12</f>
        <v>192</v>
      </c>
    </row>
    <row r="11" spans="2:9" x14ac:dyDescent="0.25">
      <c r="B11" s="80">
        <v>8</v>
      </c>
      <c r="C11" s="81" t="s">
        <v>37</v>
      </c>
      <c r="D11" s="81" t="s">
        <v>34</v>
      </c>
      <c r="E11" s="80">
        <v>1</v>
      </c>
      <c r="F11" s="60">
        <v>1010</v>
      </c>
      <c r="G11" s="88">
        <f>F11*E11</f>
        <v>1010</v>
      </c>
      <c r="H11" s="60">
        <f>G11*12</f>
        <v>12120</v>
      </c>
    </row>
    <row r="12" spans="2:9" x14ac:dyDescent="0.25">
      <c r="B12" s="59">
        <v>9</v>
      </c>
      <c r="C12" s="59" t="s">
        <v>38</v>
      </c>
      <c r="D12" s="59" t="s">
        <v>34</v>
      </c>
      <c r="E12" s="59">
        <v>1</v>
      </c>
      <c r="F12" s="60">
        <v>1000</v>
      </c>
      <c r="G12" s="60">
        <f>F12*E12</f>
        <v>1000</v>
      </c>
      <c r="H12" s="60">
        <f>G12*12</f>
        <v>12000</v>
      </c>
    </row>
    <row r="13" spans="2:9" x14ac:dyDescent="0.25">
      <c r="B13" s="99" t="s">
        <v>16</v>
      </c>
      <c r="C13" s="99"/>
      <c r="D13" s="99"/>
      <c r="E13" s="99"/>
      <c r="F13" s="99"/>
      <c r="G13" s="61">
        <f>SUM(G4:G12)</f>
        <v>5926</v>
      </c>
      <c r="H13" s="61">
        <f>SUM(H4:H12)</f>
        <v>66312</v>
      </c>
    </row>
    <row r="16" spans="2:9" x14ac:dyDescent="0.25">
      <c r="B16" s="98" t="s">
        <v>40</v>
      </c>
      <c r="C16" s="98"/>
      <c r="D16" s="98"/>
      <c r="E16" s="98"/>
      <c r="F16" s="98"/>
      <c r="G16" s="98"/>
      <c r="H16" s="68" t="s">
        <v>22</v>
      </c>
      <c r="I16" s="69" t="s">
        <v>23</v>
      </c>
    </row>
    <row r="17" spans="2:9" x14ac:dyDescent="0.25">
      <c r="B17" s="58" t="s">
        <v>15</v>
      </c>
      <c r="C17" s="58" t="s">
        <v>41</v>
      </c>
      <c r="D17" s="58" t="s">
        <v>17</v>
      </c>
      <c r="E17" s="58" t="s">
        <v>18</v>
      </c>
      <c r="F17" s="58" t="s">
        <v>19</v>
      </c>
      <c r="G17" s="58" t="s">
        <v>20</v>
      </c>
      <c r="H17" s="60"/>
      <c r="I17" s="59"/>
    </row>
    <row r="18" spans="2:9" x14ac:dyDescent="0.25">
      <c r="B18" s="59"/>
      <c r="C18" s="59"/>
      <c r="D18" s="59"/>
      <c r="E18" s="59"/>
      <c r="F18" s="60"/>
      <c r="G18" s="60"/>
      <c r="H18" s="60"/>
      <c r="I18" s="60"/>
    </row>
    <row r="19" spans="2:9" x14ac:dyDescent="0.25">
      <c r="B19" s="59"/>
      <c r="C19" s="59"/>
      <c r="D19" s="59"/>
      <c r="E19" s="59"/>
      <c r="F19" s="60"/>
      <c r="G19" s="60"/>
      <c r="H19" s="60"/>
      <c r="I19" s="60"/>
    </row>
    <row r="20" spans="2:9" x14ac:dyDescent="0.25">
      <c r="B20" s="73"/>
      <c r="C20" s="73"/>
      <c r="D20" s="73"/>
      <c r="E20" s="73"/>
      <c r="F20" s="74"/>
      <c r="G20" s="74"/>
      <c r="H20" s="74"/>
      <c r="I20" s="74"/>
    </row>
    <row r="21" spans="2:9" x14ac:dyDescent="0.25">
      <c r="B21" s="58"/>
      <c r="C21" s="58"/>
      <c r="D21" s="58"/>
      <c r="E21" s="58"/>
      <c r="F21" s="58"/>
      <c r="G21" s="58"/>
      <c r="H21" s="60"/>
      <c r="I21" s="60"/>
    </row>
    <row r="22" spans="2:9" x14ac:dyDescent="0.25">
      <c r="B22" s="59"/>
      <c r="C22" s="59"/>
      <c r="D22" s="59"/>
      <c r="E22" s="59"/>
      <c r="F22" s="60"/>
      <c r="G22" s="60"/>
      <c r="H22" s="60"/>
      <c r="I22" s="60"/>
    </row>
    <row r="23" spans="2:9" x14ac:dyDescent="0.25">
      <c r="B23" s="59"/>
      <c r="C23" s="59"/>
      <c r="D23" s="59"/>
      <c r="E23" s="59"/>
      <c r="F23" s="60"/>
      <c r="G23" s="60"/>
      <c r="H23" s="60"/>
      <c r="I23" s="60"/>
    </row>
    <row r="24" spans="2:9" x14ac:dyDescent="0.25">
      <c r="B24" s="73"/>
      <c r="C24" s="73"/>
      <c r="D24" s="73"/>
      <c r="E24" s="73"/>
      <c r="F24" s="74"/>
      <c r="G24" s="74"/>
      <c r="H24" s="74"/>
      <c r="I24" s="74"/>
    </row>
    <row r="25" spans="2:9" x14ac:dyDescent="0.25">
      <c r="B25" s="58"/>
      <c r="C25" s="58"/>
      <c r="D25" s="58"/>
      <c r="E25" s="58"/>
      <c r="F25" s="58"/>
      <c r="G25" s="58"/>
      <c r="H25" s="60"/>
      <c r="I25" s="60"/>
    </row>
    <row r="26" spans="2:9" x14ac:dyDescent="0.25">
      <c r="B26" s="59"/>
      <c r="C26" s="59"/>
      <c r="D26" s="59"/>
      <c r="E26" s="59"/>
      <c r="F26" s="60"/>
      <c r="G26" s="60"/>
      <c r="H26" s="60"/>
      <c r="I26" s="60"/>
    </row>
    <row r="27" spans="2:9" x14ac:dyDescent="0.25">
      <c r="B27" s="59"/>
      <c r="C27" s="59"/>
      <c r="D27" s="59"/>
      <c r="E27" s="59"/>
      <c r="F27" s="60"/>
      <c r="G27" s="60"/>
      <c r="H27" s="60"/>
      <c r="I27" s="60"/>
    </row>
    <row r="28" spans="2:9" x14ac:dyDescent="0.25">
      <c r="B28" s="59"/>
      <c r="C28" s="59"/>
      <c r="D28" s="59"/>
      <c r="E28" s="59"/>
      <c r="F28" s="60"/>
      <c r="G28" s="60"/>
      <c r="H28" s="60"/>
      <c r="I28" s="60"/>
    </row>
    <row r="29" spans="2:9" x14ac:dyDescent="0.25">
      <c r="B29" s="58"/>
      <c r="C29" s="58"/>
      <c r="D29" s="58"/>
      <c r="E29" s="58"/>
      <c r="F29" s="58"/>
      <c r="G29" s="58"/>
      <c r="H29" s="60"/>
      <c r="I29" s="60"/>
    </row>
    <row r="30" spans="2:9" x14ac:dyDescent="0.25">
      <c r="B30" s="99" t="s">
        <v>16</v>
      </c>
      <c r="C30" s="99"/>
      <c r="D30" s="99"/>
      <c r="E30" s="99"/>
      <c r="F30" s="99"/>
      <c r="G30" s="61">
        <f>SUM(G18:G29)</f>
        <v>0</v>
      </c>
      <c r="H30" s="61">
        <f>SUM(H18:H29)</f>
        <v>0</v>
      </c>
      <c r="I30" s="61">
        <f>SUM(I18:I29)</f>
        <v>0</v>
      </c>
    </row>
    <row r="31" spans="2:9" x14ac:dyDescent="0.25">
      <c r="G31" s="57"/>
    </row>
    <row r="33" spans="2:9" x14ac:dyDescent="0.25">
      <c r="B33" s="98" t="s">
        <v>42</v>
      </c>
      <c r="C33" s="98"/>
      <c r="D33" s="98"/>
      <c r="E33" s="98"/>
      <c r="F33" s="98"/>
      <c r="G33" s="98"/>
      <c r="H33" s="68" t="s">
        <v>22</v>
      </c>
      <c r="I33" s="69" t="s">
        <v>23</v>
      </c>
    </row>
    <row r="34" spans="2:9" x14ac:dyDescent="0.25">
      <c r="B34" s="62" t="s">
        <v>15</v>
      </c>
      <c r="C34" s="62" t="s">
        <v>41</v>
      </c>
      <c r="D34" s="62" t="s">
        <v>17</v>
      </c>
      <c r="E34" s="62" t="s">
        <v>18</v>
      </c>
      <c r="F34" s="62" t="s">
        <v>19</v>
      </c>
      <c r="G34" s="62" t="s">
        <v>20</v>
      </c>
      <c r="H34" s="60"/>
      <c r="I34" s="59"/>
    </row>
    <row r="35" spans="2:9" x14ac:dyDescent="0.25">
      <c r="B35" s="63"/>
      <c r="C35" s="63"/>
      <c r="D35" s="63"/>
      <c r="E35" s="63"/>
      <c r="F35" s="64"/>
      <c r="G35" s="64"/>
      <c r="H35" s="60"/>
      <c r="I35" s="60"/>
    </row>
    <row r="36" spans="2:9" x14ac:dyDescent="0.25">
      <c r="B36" s="63"/>
      <c r="C36" s="63"/>
      <c r="D36" s="63"/>
      <c r="E36" s="63"/>
      <c r="F36" s="64"/>
      <c r="G36" s="64"/>
      <c r="H36" s="60"/>
      <c r="I36" s="60"/>
    </row>
    <row r="37" spans="2:9" x14ac:dyDescent="0.25">
      <c r="B37" s="73"/>
      <c r="C37" s="73"/>
      <c r="D37" s="73"/>
      <c r="E37" s="73"/>
      <c r="F37" s="74"/>
      <c r="G37" s="74"/>
      <c r="H37" s="74"/>
      <c r="I37" s="74"/>
    </row>
    <row r="38" spans="2:9" x14ac:dyDescent="0.25">
      <c r="B38" s="62"/>
      <c r="C38" s="62"/>
      <c r="D38" s="62"/>
      <c r="E38" s="62"/>
      <c r="F38" s="62"/>
      <c r="G38" s="62"/>
      <c r="H38" s="60"/>
      <c r="I38" s="60"/>
    </row>
    <row r="39" spans="2:9" x14ac:dyDescent="0.25">
      <c r="B39" s="63"/>
      <c r="C39" s="63"/>
      <c r="D39" s="63"/>
      <c r="E39" s="63"/>
      <c r="F39" s="64"/>
      <c r="G39" s="64"/>
      <c r="H39" s="60"/>
      <c r="I39" s="60"/>
    </row>
    <row r="40" spans="2:9" x14ac:dyDescent="0.25">
      <c r="B40" s="63"/>
      <c r="C40" s="63"/>
      <c r="D40" s="63"/>
      <c r="E40" s="63"/>
      <c r="F40" s="64"/>
      <c r="G40" s="64"/>
      <c r="H40" s="60"/>
      <c r="I40" s="60"/>
    </row>
    <row r="41" spans="2:9" x14ac:dyDescent="0.25">
      <c r="B41" s="73"/>
      <c r="C41" s="73"/>
      <c r="D41" s="73"/>
      <c r="E41" s="73"/>
      <c r="F41" s="74"/>
      <c r="G41" s="74"/>
      <c r="H41" s="74"/>
      <c r="I41" s="74"/>
    </row>
    <row r="42" spans="2:9" x14ac:dyDescent="0.25">
      <c r="B42" s="62"/>
      <c r="C42" s="62"/>
      <c r="D42" s="62"/>
      <c r="E42" s="62"/>
      <c r="F42" s="62"/>
      <c r="G42" s="62"/>
      <c r="H42" s="60"/>
      <c r="I42" s="60"/>
    </row>
    <row r="43" spans="2:9" x14ac:dyDescent="0.25">
      <c r="B43" s="63"/>
      <c r="C43" s="63"/>
      <c r="D43" s="63"/>
      <c r="E43" s="63"/>
      <c r="F43" s="64"/>
      <c r="G43" s="64"/>
      <c r="H43" s="60"/>
      <c r="I43" s="60"/>
    </row>
    <row r="44" spans="2:9" x14ac:dyDescent="0.25">
      <c r="B44" s="63"/>
      <c r="C44" s="63"/>
      <c r="D44" s="63"/>
      <c r="E44" s="63"/>
      <c r="F44" s="64"/>
      <c r="G44" s="64"/>
      <c r="H44" s="60"/>
      <c r="I44" s="60"/>
    </row>
    <row r="45" spans="2:9" x14ac:dyDescent="0.25">
      <c r="B45" s="73"/>
      <c r="C45" s="73"/>
      <c r="D45" s="73"/>
      <c r="E45" s="73"/>
      <c r="F45" s="74"/>
      <c r="G45" s="74"/>
      <c r="H45" s="74"/>
      <c r="I45" s="74"/>
    </row>
    <row r="46" spans="2:9" x14ac:dyDescent="0.25">
      <c r="B46" s="99" t="s">
        <v>16</v>
      </c>
      <c r="C46" s="99"/>
      <c r="D46" s="99"/>
      <c r="E46" s="99"/>
      <c r="F46" s="99"/>
      <c r="G46" s="61">
        <f>SUM(G35:G45)</f>
        <v>0</v>
      </c>
      <c r="H46" s="61">
        <f>SUM(H35:H45)</f>
        <v>0</v>
      </c>
      <c r="I46" s="61">
        <f>SUM(I35:I45)</f>
        <v>0</v>
      </c>
    </row>
    <row r="47" spans="2:9" x14ac:dyDescent="0.25">
      <c r="B47" s="65"/>
      <c r="C47" s="65"/>
      <c r="D47" s="65"/>
      <c r="E47" s="65"/>
      <c r="F47" s="65"/>
      <c r="G47" s="66"/>
    </row>
    <row r="49" spans="2:10" x14ac:dyDescent="0.25">
      <c r="B49" s="98"/>
      <c r="C49" s="98"/>
      <c r="D49" s="98"/>
      <c r="E49" s="98"/>
      <c r="F49" s="98"/>
      <c r="G49" s="98"/>
      <c r="H49" s="68" t="s">
        <v>22</v>
      </c>
      <c r="I49" s="69" t="s">
        <v>23</v>
      </c>
    </row>
    <row r="50" spans="2:10" x14ac:dyDescent="0.25">
      <c r="B50" s="62" t="s">
        <v>15</v>
      </c>
      <c r="C50" s="62" t="s">
        <v>41</v>
      </c>
      <c r="D50" s="62" t="s">
        <v>17</v>
      </c>
      <c r="E50" s="62" t="s">
        <v>18</v>
      </c>
      <c r="F50" s="62" t="s">
        <v>19</v>
      </c>
      <c r="G50" s="62" t="s">
        <v>20</v>
      </c>
      <c r="H50" s="70"/>
      <c r="I50" s="71"/>
    </row>
    <row r="51" spans="2:10" x14ac:dyDescent="0.25">
      <c r="B51" s="73"/>
      <c r="C51" s="73"/>
      <c r="D51" s="73"/>
      <c r="E51" s="73"/>
      <c r="F51" s="74"/>
      <c r="G51" s="74"/>
      <c r="H51" s="74"/>
      <c r="I51" s="74"/>
    </row>
    <row r="52" spans="2:10" x14ac:dyDescent="0.25">
      <c r="B52" s="73"/>
      <c r="C52" s="73"/>
      <c r="D52" s="73"/>
      <c r="E52" s="73"/>
      <c r="F52" s="74"/>
      <c r="G52" s="74"/>
      <c r="H52" s="74"/>
      <c r="I52" s="74"/>
    </row>
    <row r="53" spans="2:10" x14ac:dyDescent="0.25">
      <c r="B53" s="71"/>
      <c r="C53" s="71"/>
      <c r="D53" s="71"/>
      <c r="E53" s="71"/>
      <c r="F53" s="70"/>
      <c r="G53" s="70"/>
      <c r="H53" s="70"/>
      <c r="I53" s="70"/>
    </row>
    <row r="54" spans="2:10" x14ac:dyDescent="0.25">
      <c r="B54" s="72"/>
      <c r="C54" s="72"/>
      <c r="D54" s="72"/>
      <c r="E54" s="72"/>
      <c r="F54" s="72"/>
      <c r="G54" s="72"/>
      <c r="H54" s="70"/>
      <c r="I54" s="70"/>
    </row>
    <row r="55" spans="2:10" x14ac:dyDescent="0.25">
      <c r="B55" s="73"/>
      <c r="C55" s="73"/>
      <c r="D55" s="73"/>
      <c r="E55" s="73"/>
      <c r="F55" s="74"/>
      <c r="G55" s="74"/>
      <c r="H55" s="74"/>
      <c r="I55" s="74"/>
    </row>
    <row r="56" spans="2:10" x14ac:dyDescent="0.25">
      <c r="B56" s="73"/>
      <c r="C56" s="73"/>
      <c r="D56" s="73"/>
      <c r="E56" s="73"/>
      <c r="F56" s="74"/>
      <c r="G56" s="74"/>
      <c r="H56" s="74"/>
      <c r="I56" s="74"/>
    </row>
    <row r="57" spans="2:10" x14ac:dyDescent="0.25">
      <c r="B57" s="71"/>
      <c r="C57" s="71"/>
      <c r="D57" s="71"/>
      <c r="E57" s="71"/>
      <c r="F57" s="70"/>
      <c r="G57" s="70"/>
      <c r="H57" s="70"/>
      <c r="I57" s="70"/>
    </row>
    <row r="58" spans="2:10" x14ac:dyDescent="0.25">
      <c r="B58" s="72"/>
      <c r="C58" s="72"/>
      <c r="D58" s="72"/>
      <c r="E58" s="72"/>
      <c r="F58" s="72"/>
      <c r="G58" s="72"/>
      <c r="H58" s="70"/>
      <c r="I58" s="70"/>
    </row>
    <row r="59" spans="2:10" x14ac:dyDescent="0.25">
      <c r="B59" s="73"/>
      <c r="C59" s="73"/>
      <c r="D59" s="73"/>
      <c r="E59" s="73"/>
      <c r="F59" s="74"/>
      <c r="G59" s="74"/>
      <c r="H59" s="74"/>
      <c r="I59" s="74"/>
    </row>
    <row r="60" spans="2:10" x14ac:dyDescent="0.25">
      <c r="B60" s="73"/>
      <c r="C60" s="73"/>
      <c r="D60" s="73"/>
      <c r="E60" s="73"/>
      <c r="F60" s="74"/>
      <c r="G60" s="74"/>
      <c r="H60" s="74"/>
      <c r="I60" s="74"/>
    </row>
    <row r="61" spans="2:10" x14ac:dyDescent="0.25">
      <c r="B61" s="71"/>
      <c r="C61" s="71"/>
      <c r="D61" s="71"/>
      <c r="E61" s="71"/>
      <c r="F61" s="70"/>
      <c r="G61" s="70"/>
      <c r="H61" s="70"/>
      <c r="I61" s="70"/>
    </row>
    <row r="62" spans="2:10" x14ac:dyDescent="0.25">
      <c r="B62" s="72"/>
      <c r="C62" s="72"/>
      <c r="D62" s="72"/>
      <c r="E62" s="72"/>
      <c r="F62" s="72"/>
      <c r="G62" s="72"/>
      <c r="H62" s="70"/>
      <c r="I62" s="70"/>
    </row>
    <row r="63" spans="2:10" x14ac:dyDescent="0.25">
      <c r="B63" s="99" t="s">
        <v>16</v>
      </c>
      <c r="C63" s="99"/>
      <c r="D63" s="99"/>
      <c r="E63" s="99"/>
      <c r="F63" s="99"/>
      <c r="G63" s="61">
        <f>SUM(G51:G62)</f>
        <v>0</v>
      </c>
      <c r="H63" s="67">
        <f>SUM(H51:H62)</f>
        <v>0</v>
      </c>
      <c r="I63" s="67">
        <f>SUM(I51:I62)</f>
        <v>0</v>
      </c>
      <c r="J63" s="57">
        <f>SUM(J51:J62)</f>
        <v>0</v>
      </c>
    </row>
    <row r="64" spans="2:10" x14ac:dyDescent="0.25">
      <c r="G64" s="57"/>
    </row>
  </sheetData>
  <mergeCells count="8">
    <mergeCell ref="B2:H2"/>
    <mergeCell ref="B49:G49"/>
    <mergeCell ref="B63:F63"/>
    <mergeCell ref="B13:F13"/>
    <mergeCell ref="B16:G16"/>
    <mergeCell ref="B30:F30"/>
    <mergeCell ref="B33:G33"/>
    <mergeCell ref="B46:F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showGridLines="0" tabSelected="1" topLeftCell="A4" workbookViewId="0">
      <selection activeCell="M20" sqref="M2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>
      <c r="Z3" s="79">
        <f>Z1-Z2</f>
        <v>0</v>
      </c>
    </row>
    <row r="4" spans="2:34" s="79" customFormat="1" x14ac:dyDescent="0.25"/>
    <row r="5" spans="2:34" s="35" customFormat="1" x14ac:dyDescent="0.25">
      <c r="B5" s="98" t="str">
        <f>'Resumo do Contrato'!B3</f>
        <v>CONTRATO 118/2021</v>
      </c>
      <c r="C5" s="98"/>
      <c r="D5" s="98"/>
      <c r="E5" s="103" t="s">
        <v>81</v>
      </c>
      <c r="F5" s="103"/>
      <c r="G5" s="103"/>
      <c r="H5" s="103"/>
      <c r="I5" s="101" t="s">
        <v>6</v>
      </c>
      <c r="J5" s="103" t="s">
        <v>83</v>
      </c>
      <c r="K5" s="103"/>
      <c r="L5" s="103"/>
      <c r="M5" s="103"/>
      <c r="N5" s="101" t="s">
        <v>6</v>
      </c>
      <c r="O5" s="103"/>
      <c r="P5" s="103"/>
      <c r="Q5" s="103"/>
      <c r="R5" s="103"/>
      <c r="S5" s="101" t="s">
        <v>6</v>
      </c>
      <c r="T5" s="103"/>
      <c r="U5" s="103"/>
      <c r="V5" s="103"/>
      <c r="W5" s="103"/>
      <c r="X5" s="101" t="s">
        <v>6</v>
      </c>
      <c r="Y5" s="103"/>
      <c r="Z5" s="103"/>
      <c r="AA5" s="103"/>
      <c r="AB5" s="103"/>
      <c r="AC5" s="101" t="s">
        <v>6</v>
      </c>
      <c r="AD5" s="103"/>
      <c r="AE5" s="103"/>
      <c r="AF5" s="103"/>
      <c r="AG5" s="103"/>
      <c r="AH5" s="101" t="s">
        <v>6</v>
      </c>
    </row>
    <row r="6" spans="2:34" s="35" customFormat="1" x14ac:dyDescent="0.25">
      <c r="B6" s="102" t="str">
        <f>'Resumo do Contrato'!D4</f>
        <v>03/02/2022 a 02/02/2023</v>
      </c>
      <c r="C6" s="102"/>
      <c r="D6" s="102"/>
      <c r="E6" s="103" t="s">
        <v>82</v>
      </c>
      <c r="F6" s="103"/>
      <c r="G6" s="103"/>
      <c r="H6" s="103"/>
      <c r="I6" s="101"/>
      <c r="J6" s="103" t="s">
        <v>84</v>
      </c>
      <c r="K6" s="103"/>
      <c r="L6" s="103"/>
      <c r="M6" s="103"/>
      <c r="N6" s="101"/>
      <c r="O6" s="103"/>
      <c r="P6" s="103"/>
      <c r="Q6" s="103"/>
      <c r="R6" s="103"/>
      <c r="S6" s="101"/>
      <c r="T6" s="103"/>
      <c r="U6" s="103"/>
      <c r="V6" s="103"/>
      <c r="W6" s="103"/>
      <c r="X6" s="101"/>
      <c r="Y6" s="103"/>
      <c r="Z6" s="103"/>
      <c r="AA6" s="103"/>
      <c r="AB6" s="103"/>
      <c r="AC6" s="101"/>
      <c r="AD6" s="103"/>
      <c r="AE6" s="103"/>
      <c r="AF6" s="103"/>
      <c r="AG6" s="103"/>
      <c r="AH6" s="101"/>
    </row>
    <row r="7" spans="2:34" s="35" customFormat="1" x14ac:dyDescent="0.25">
      <c r="B7" s="98"/>
      <c r="C7" s="98"/>
      <c r="D7" s="98"/>
      <c r="E7" s="103"/>
      <c r="F7" s="103"/>
      <c r="G7" s="103"/>
      <c r="H7" s="103"/>
      <c r="I7" s="101"/>
      <c r="J7" s="103"/>
      <c r="K7" s="103"/>
      <c r="L7" s="103"/>
      <c r="M7" s="103"/>
      <c r="N7" s="101"/>
      <c r="O7" s="103"/>
      <c r="P7" s="103"/>
      <c r="Q7" s="103"/>
      <c r="R7" s="103"/>
      <c r="S7" s="101"/>
      <c r="T7" s="103"/>
      <c r="U7" s="103"/>
      <c r="V7" s="103"/>
      <c r="W7" s="103"/>
      <c r="X7" s="101"/>
      <c r="Y7" s="103"/>
      <c r="Z7" s="103"/>
      <c r="AA7" s="103"/>
      <c r="AB7" s="103"/>
      <c r="AC7" s="101"/>
      <c r="AD7" s="103"/>
      <c r="AE7" s="103"/>
      <c r="AF7" s="103"/>
      <c r="AG7" s="103"/>
      <c r="AH7" s="101"/>
    </row>
    <row r="8" spans="2:34" s="36" customFormat="1" ht="30" x14ac:dyDescent="0.25">
      <c r="B8" s="104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101"/>
      <c r="J8" s="37" t="s">
        <v>11</v>
      </c>
      <c r="K8" s="37" t="s">
        <v>12</v>
      </c>
      <c r="L8" s="37" t="s">
        <v>23</v>
      </c>
      <c r="M8" s="38" t="s">
        <v>5</v>
      </c>
      <c r="N8" s="101"/>
      <c r="O8" s="37" t="s">
        <v>11</v>
      </c>
      <c r="P8" s="37" t="s">
        <v>12</v>
      </c>
      <c r="Q8" s="37" t="s">
        <v>23</v>
      </c>
      <c r="R8" s="38" t="s">
        <v>5</v>
      </c>
      <c r="S8" s="101"/>
      <c r="T8" s="37" t="s">
        <v>11</v>
      </c>
      <c r="U8" s="37" t="s">
        <v>12</v>
      </c>
      <c r="V8" s="37" t="s">
        <v>23</v>
      </c>
      <c r="W8" s="38" t="s">
        <v>5</v>
      </c>
      <c r="X8" s="101"/>
      <c r="Y8" s="37" t="s">
        <v>11</v>
      </c>
      <c r="Z8" s="37" t="s">
        <v>12</v>
      </c>
      <c r="AA8" s="37" t="s">
        <v>23</v>
      </c>
      <c r="AB8" s="38" t="s">
        <v>5</v>
      </c>
      <c r="AC8" s="101"/>
      <c r="AD8" s="37" t="s">
        <v>11</v>
      </c>
      <c r="AE8" s="37" t="s">
        <v>12</v>
      </c>
      <c r="AF8" s="37" t="s">
        <v>23</v>
      </c>
      <c r="AG8" s="38" t="s">
        <v>5</v>
      </c>
      <c r="AH8" s="101"/>
    </row>
    <row r="9" spans="2:34" s="35" customFormat="1" x14ac:dyDescent="0.25">
      <c r="B9" s="104"/>
      <c r="C9" s="39"/>
      <c r="D9" s="90">
        <v>66312</v>
      </c>
      <c r="E9" s="40">
        <v>66312</v>
      </c>
      <c r="F9" s="40"/>
      <c r="G9" s="40"/>
      <c r="H9" s="41">
        <f>SUM(G12:G23)</f>
        <v>66312</v>
      </c>
      <c r="I9" s="42">
        <f>H9+D9</f>
        <v>132624</v>
      </c>
      <c r="J9" s="40"/>
      <c r="K9" s="40">
        <v>66312</v>
      </c>
      <c r="L9" s="40"/>
      <c r="M9" s="41"/>
      <c r="N9" s="42">
        <f>M9+I9</f>
        <v>132624</v>
      </c>
      <c r="O9" s="40"/>
      <c r="P9" s="40"/>
      <c r="Q9" s="40"/>
      <c r="R9" s="41"/>
      <c r="S9" s="42">
        <f>R9+N9</f>
        <v>132624</v>
      </c>
      <c r="T9" s="40"/>
      <c r="U9" s="40"/>
      <c r="V9" s="40"/>
      <c r="W9" s="41"/>
      <c r="X9" s="42">
        <f>W9+S9</f>
        <v>132624</v>
      </c>
      <c r="Y9" s="40"/>
      <c r="Z9" s="40"/>
      <c r="AA9" s="40"/>
      <c r="AB9" s="41"/>
      <c r="AC9" s="42">
        <f>AB9+X9</f>
        <v>132624</v>
      </c>
      <c r="AD9" s="40"/>
      <c r="AE9" s="40"/>
      <c r="AF9" s="40"/>
      <c r="AG9" s="41"/>
      <c r="AH9" s="42">
        <f>AG9+AC9</f>
        <v>132624</v>
      </c>
    </row>
    <row r="10" spans="2:34" s="35" customFormat="1" x14ac:dyDescent="0.25">
      <c r="B10" s="100" t="s">
        <v>13</v>
      </c>
      <c r="C10" s="100"/>
      <c r="D10" s="43"/>
      <c r="E10" s="100" t="s">
        <v>13</v>
      </c>
      <c r="F10" s="100"/>
      <c r="G10" s="44"/>
      <c r="H10" s="45"/>
      <c r="I10" s="45"/>
      <c r="J10" s="100" t="s">
        <v>13</v>
      </c>
      <c r="K10" s="100"/>
      <c r="L10" s="56"/>
      <c r="M10" s="45"/>
      <c r="N10" s="45"/>
      <c r="O10" s="100"/>
      <c r="P10" s="100"/>
      <c r="Q10" s="56"/>
      <c r="R10" s="45"/>
      <c r="S10" s="45"/>
      <c r="T10" s="100"/>
      <c r="U10" s="100"/>
      <c r="V10" s="56"/>
      <c r="W10" s="45"/>
      <c r="X10" s="45"/>
      <c r="Y10" s="100"/>
      <c r="Z10" s="100"/>
      <c r="AA10" s="56"/>
      <c r="AB10" s="45"/>
      <c r="AC10" s="45"/>
      <c r="AD10" s="100"/>
      <c r="AE10" s="100"/>
      <c r="AF10" s="56"/>
      <c r="AG10" s="45"/>
      <c r="AH10" s="45"/>
    </row>
    <row r="11" spans="2:34" s="46" customFormat="1" x14ac:dyDescent="0.25">
      <c r="B11" s="49" t="s">
        <v>28</v>
      </c>
      <c r="C11" s="47" t="s">
        <v>29</v>
      </c>
      <c r="D11" s="48"/>
      <c r="E11" s="49" t="s">
        <v>28</v>
      </c>
      <c r="F11" s="50" t="s">
        <v>14</v>
      </c>
      <c r="G11" s="50" t="s">
        <v>29</v>
      </c>
      <c r="H11" s="51"/>
      <c r="I11" s="45"/>
      <c r="J11" s="49" t="s">
        <v>28</v>
      </c>
      <c r="K11" s="50" t="s">
        <v>14</v>
      </c>
      <c r="L11" s="50" t="s">
        <v>29</v>
      </c>
      <c r="M11" s="51"/>
      <c r="N11" s="45"/>
      <c r="O11" s="49"/>
      <c r="P11" s="50"/>
      <c r="Q11" s="50"/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24</v>
      </c>
      <c r="C12" s="89">
        <v>5526</v>
      </c>
      <c r="E12" s="52" t="s">
        <v>51</v>
      </c>
      <c r="F12" s="54"/>
      <c r="G12" s="54">
        <f>E9/12</f>
        <v>5526</v>
      </c>
      <c r="H12" s="55"/>
      <c r="I12" s="45"/>
      <c r="J12" s="52" t="s">
        <v>62</v>
      </c>
      <c r="K12" s="54"/>
      <c r="L12" s="54">
        <v>5526</v>
      </c>
      <c r="M12" s="55"/>
      <c r="N12" s="45"/>
      <c r="O12" s="52"/>
      <c r="P12" s="54"/>
      <c r="Q12" s="54"/>
      <c r="R12" s="55"/>
      <c r="S12" s="45"/>
      <c r="T12" s="52"/>
      <c r="U12" s="54"/>
      <c r="V12" s="54"/>
      <c r="W12" s="55"/>
      <c r="X12" s="45"/>
      <c r="Y12" s="52"/>
      <c r="Z12" s="54"/>
      <c r="AA12" s="54"/>
      <c r="AB12" s="55"/>
      <c r="AC12" s="45"/>
      <c r="AD12" s="52"/>
      <c r="AE12" s="54"/>
      <c r="AF12" s="54"/>
      <c r="AG12" s="55"/>
      <c r="AH12" s="45"/>
    </row>
    <row r="13" spans="2:34" s="35" customFormat="1" x14ac:dyDescent="0.25">
      <c r="B13" s="52" t="s">
        <v>25</v>
      </c>
      <c r="C13" s="89">
        <v>5526</v>
      </c>
      <c r="E13" s="53" t="s">
        <v>52</v>
      </c>
      <c r="F13" s="54"/>
      <c r="G13" s="54">
        <f>E9/12</f>
        <v>5526</v>
      </c>
      <c r="H13" s="76"/>
      <c r="I13" s="45"/>
      <c r="J13" s="52" t="s">
        <v>63</v>
      </c>
      <c r="K13" s="54"/>
      <c r="L13" s="54">
        <v>5526</v>
      </c>
      <c r="M13" s="76"/>
      <c r="N13" s="45"/>
      <c r="O13" s="53"/>
      <c r="P13" s="54"/>
      <c r="Q13" s="54"/>
      <c r="R13" s="76"/>
      <c r="S13" s="45"/>
      <c r="T13" s="53"/>
      <c r="U13" s="54"/>
      <c r="V13" s="54"/>
      <c r="W13" s="76"/>
      <c r="X13" s="45"/>
      <c r="Y13" s="53"/>
      <c r="Z13" s="54"/>
      <c r="AA13" s="54"/>
      <c r="AB13" s="76"/>
      <c r="AC13" s="45"/>
      <c r="AD13" s="53"/>
      <c r="AE13" s="54"/>
      <c r="AF13" s="54"/>
      <c r="AG13" s="76"/>
      <c r="AH13" s="45"/>
    </row>
    <row r="14" spans="2:34" s="35" customFormat="1" x14ac:dyDescent="0.25">
      <c r="B14" s="52" t="s">
        <v>26</v>
      </c>
      <c r="C14" s="89">
        <v>5526</v>
      </c>
      <c r="E14" s="53" t="s">
        <v>53</v>
      </c>
      <c r="F14" s="54"/>
      <c r="G14" s="54">
        <f>E9/12</f>
        <v>5526</v>
      </c>
      <c r="H14" s="76"/>
      <c r="I14" s="45"/>
      <c r="J14" s="52" t="s">
        <v>64</v>
      </c>
      <c r="K14" s="54"/>
      <c r="L14" s="54">
        <v>5526</v>
      </c>
      <c r="M14" s="76"/>
      <c r="N14" s="45"/>
      <c r="O14" s="53"/>
      <c r="P14" s="54"/>
      <c r="Q14" s="54"/>
      <c r="R14" s="76"/>
      <c r="S14" s="45"/>
      <c r="T14" s="53"/>
      <c r="U14" s="54"/>
      <c r="V14" s="54"/>
      <c r="W14" s="76"/>
      <c r="X14" s="45"/>
      <c r="Y14" s="53"/>
      <c r="Z14" s="54"/>
      <c r="AA14" s="54"/>
      <c r="AB14" s="76"/>
      <c r="AC14" s="45"/>
      <c r="AD14" s="53"/>
      <c r="AE14" s="54"/>
      <c r="AF14" s="54"/>
      <c r="AG14" s="76"/>
      <c r="AH14" s="45"/>
    </row>
    <row r="15" spans="2:34" s="35" customFormat="1" x14ac:dyDescent="0.25">
      <c r="B15" s="52" t="s">
        <v>27</v>
      </c>
      <c r="C15" s="89">
        <v>5526</v>
      </c>
      <c r="E15" s="53" t="s">
        <v>54</v>
      </c>
      <c r="F15" s="54"/>
      <c r="G15" s="54">
        <f>E9/12</f>
        <v>5526</v>
      </c>
      <c r="H15" s="55"/>
      <c r="I15" s="45"/>
      <c r="J15" s="52" t="s">
        <v>65</v>
      </c>
      <c r="K15" s="54"/>
      <c r="L15" s="54">
        <v>5526</v>
      </c>
      <c r="M15" s="55"/>
      <c r="N15" s="45"/>
      <c r="O15" s="53"/>
      <c r="P15" s="54"/>
      <c r="Q15" s="54"/>
      <c r="R15" s="55"/>
      <c r="S15" s="45"/>
      <c r="T15" s="53"/>
      <c r="U15" s="54"/>
      <c r="V15" s="54"/>
      <c r="W15" s="55"/>
      <c r="X15" s="45"/>
      <c r="Y15" s="53"/>
      <c r="Z15" s="54"/>
      <c r="AA15" s="54"/>
      <c r="AB15" s="55"/>
      <c r="AC15" s="45"/>
      <c r="AD15" s="53"/>
      <c r="AE15" s="54"/>
      <c r="AF15" s="54"/>
      <c r="AG15" s="55"/>
      <c r="AH15" s="45"/>
    </row>
    <row r="16" spans="2:34" s="35" customFormat="1" x14ac:dyDescent="0.25">
      <c r="B16" s="52" t="s">
        <v>43</v>
      </c>
      <c r="C16" s="89">
        <v>5526</v>
      </c>
      <c r="E16" s="53" t="s">
        <v>55</v>
      </c>
      <c r="F16" s="54"/>
      <c r="G16" s="54">
        <f>E9/12</f>
        <v>5526</v>
      </c>
      <c r="H16" s="55"/>
      <c r="I16" s="45"/>
      <c r="J16" s="52" t="s">
        <v>66</v>
      </c>
      <c r="K16" s="54"/>
      <c r="L16" s="54">
        <v>5526</v>
      </c>
      <c r="M16" s="55"/>
      <c r="N16" s="45"/>
      <c r="O16" s="53"/>
      <c r="P16" s="54"/>
      <c r="Q16" s="54"/>
      <c r="R16" s="55"/>
      <c r="S16" s="45"/>
      <c r="T16" s="53"/>
      <c r="U16" s="54"/>
      <c r="V16" s="54"/>
      <c r="W16" s="55"/>
      <c r="X16" s="45"/>
      <c r="Y16" s="53"/>
      <c r="Z16" s="54"/>
      <c r="AA16" s="54"/>
      <c r="AB16" s="55"/>
      <c r="AC16" s="45"/>
      <c r="AD16" s="53"/>
      <c r="AE16" s="54"/>
      <c r="AF16" s="54"/>
      <c r="AG16" s="55"/>
      <c r="AH16" s="45"/>
    </row>
    <row r="17" spans="2:34" s="35" customFormat="1" x14ac:dyDescent="0.25">
      <c r="B17" s="52" t="s">
        <v>44</v>
      </c>
      <c r="C17" s="89">
        <v>5526</v>
      </c>
      <c r="E17" s="53" t="s">
        <v>56</v>
      </c>
      <c r="F17" s="54"/>
      <c r="G17" s="54">
        <f>E9/12</f>
        <v>5526</v>
      </c>
      <c r="H17" s="55"/>
      <c r="I17" s="45"/>
      <c r="J17" s="52" t="s">
        <v>67</v>
      </c>
      <c r="K17" s="54"/>
      <c r="L17" s="54">
        <v>5526</v>
      </c>
      <c r="M17" s="55"/>
      <c r="N17" s="45"/>
      <c r="O17" s="53"/>
      <c r="P17" s="54"/>
      <c r="Q17" s="54"/>
      <c r="R17" s="55"/>
      <c r="S17" s="45"/>
      <c r="T17" s="53"/>
      <c r="U17" s="54"/>
      <c r="V17" s="54"/>
      <c r="W17" s="55"/>
      <c r="X17" s="45"/>
      <c r="Y17" s="53"/>
      <c r="Z17" s="54"/>
      <c r="AA17" s="54"/>
      <c r="AB17" s="55"/>
      <c r="AC17" s="45"/>
      <c r="AD17" s="53"/>
      <c r="AE17" s="54"/>
      <c r="AF17" s="54"/>
      <c r="AG17" s="55"/>
      <c r="AH17" s="45"/>
    </row>
    <row r="18" spans="2:34" s="35" customFormat="1" x14ac:dyDescent="0.25">
      <c r="B18" s="52" t="s">
        <v>45</v>
      </c>
      <c r="C18" s="89">
        <v>5526</v>
      </c>
      <c r="E18" s="53" t="s">
        <v>57</v>
      </c>
      <c r="F18" s="54"/>
      <c r="G18" s="54">
        <f>E9/12</f>
        <v>5526</v>
      </c>
      <c r="H18" s="55"/>
      <c r="I18" s="45"/>
      <c r="J18" s="52" t="s">
        <v>68</v>
      </c>
      <c r="K18" s="54"/>
      <c r="L18" s="54">
        <v>5526</v>
      </c>
      <c r="M18" s="55"/>
      <c r="N18" s="45"/>
      <c r="O18" s="53"/>
      <c r="P18" s="54"/>
      <c r="Q18" s="54"/>
      <c r="R18" s="55"/>
      <c r="S18" s="45"/>
      <c r="T18" s="53"/>
      <c r="U18" s="54"/>
      <c r="V18" s="54"/>
      <c r="W18" s="55"/>
      <c r="X18" s="45"/>
      <c r="Y18" s="53"/>
      <c r="Z18" s="54"/>
      <c r="AA18" s="54"/>
      <c r="AB18" s="55"/>
      <c r="AC18" s="45"/>
      <c r="AD18" s="53"/>
      <c r="AE18" s="54"/>
      <c r="AF18" s="54"/>
      <c r="AG18" s="55"/>
      <c r="AH18" s="45"/>
    </row>
    <row r="19" spans="2:34" s="35" customFormat="1" x14ac:dyDescent="0.25">
      <c r="B19" s="52" t="s">
        <v>46</v>
      </c>
      <c r="C19" s="89">
        <v>5526</v>
      </c>
      <c r="E19" s="53" t="s">
        <v>58</v>
      </c>
      <c r="F19" s="54"/>
      <c r="G19" s="54">
        <f>E9/12</f>
        <v>5526</v>
      </c>
      <c r="H19" s="55"/>
      <c r="I19" s="45"/>
      <c r="J19" s="52" t="s">
        <v>69</v>
      </c>
      <c r="K19" s="54"/>
      <c r="L19" s="54">
        <v>5526</v>
      </c>
      <c r="M19" s="55"/>
      <c r="N19" s="45"/>
      <c r="O19" s="53"/>
      <c r="P19" s="54"/>
      <c r="Q19" s="54"/>
      <c r="R19" s="55"/>
      <c r="S19" s="45"/>
      <c r="T19" s="53"/>
      <c r="U19" s="54"/>
      <c r="V19" s="54"/>
      <c r="W19" s="55"/>
      <c r="X19" s="45"/>
      <c r="Y19" s="53"/>
      <c r="Z19" s="54"/>
      <c r="AA19" s="54"/>
      <c r="AB19" s="55"/>
      <c r="AC19" s="45"/>
      <c r="AD19" s="53"/>
      <c r="AE19" s="54"/>
      <c r="AF19" s="54"/>
      <c r="AG19" s="55"/>
      <c r="AH19" s="45"/>
    </row>
    <row r="20" spans="2:34" s="35" customFormat="1" x14ac:dyDescent="0.25">
      <c r="B20" s="52" t="s">
        <v>47</v>
      </c>
      <c r="C20" s="89">
        <v>5526</v>
      </c>
      <c r="E20" s="53" t="s">
        <v>59</v>
      </c>
      <c r="F20" s="54"/>
      <c r="G20" s="54">
        <f>E9/12</f>
        <v>5526</v>
      </c>
      <c r="H20" s="55"/>
      <c r="I20" s="45"/>
      <c r="J20" s="52" t="s">
        <v>70</v>
      </c>
      <c r="K20" s="54"/>
      <c r="L20" s="54">
        <v>5526</v>
      </c>
      <c r="M20" s="55"/>
      <c r="N20" s="45"/>
      <c r="O20" s="53"/>
      <c r="P20" s="54"/>
      <c r="Q20" s="54"/>
      <c r="R20" s="55"/>
      <c r="S20" s="45"/>
      <c r="T20" s="53"/>
      <c r="U20" s="54"/>
      <c r="V20" s="54"/>
      <c r="W20" s="55"/>
      <c r="X20" s="45"/>
      <c r="Y20" s="53"/>
      <c r="Z20" s="54"/>
      <c r="AA20" s="54"/>
      <c r="AB20" s="55"/>
      <c r="AC20" s="45"/>
      <c r="AD20" s="53"/>
      <c r="AE20" s="54"/>
      <c r="AF20" s="54"/>
      <c r="AG20" s="55"/>
      <c r="AH20" s="45"/>
    </row>
    <row r="21" spans="2:34" s="35" customFormat="1" x14ac:dyDescent="0.25">
      <c r="B21" s="52" t="s">
        <v>48</v>
      </c>
      <c r="C21" s="89">
        <v>5526</v>
      </c>
      <c r="E21" s="53" t="s">
        <v>60</v>
      </c>
      <c r="F21" s="54"/>
      <c r="G21" s="54">
        <f>E9/12</f>
        <v>5526</v>
      </c>
      <c r="H21" s="55"/>
      <c r="I21" s="45"/>
      <c r="J21" s="52" t="s">
        <v>71</v>
      </c>
      <c r="K21" s="54"/>
      <c r="L21" s="54">
        <v>5526</v>
      </c>
      <c r="M21" s="55"/>
      <c r="N21" s="45"/>
      <c r="O21" s="53"/>
      <c r="P21" s="54"/>
      <c r="Q21" s="54"/>
      <c r="R21" s="55"/>
      <c r="S21" s="45"/>
      <c r="T21" s="53"/>
      <c r="U21" s="54"/>
      <c r="V21" s="54"/>
      <c r="W21" s="55"/>
      <c r="X21" s="45"/>
      <c r="Y21" s="53"/>
      <c r="Z21" s="54"/>
      <c r="AA21" s="54"/>
      <c r="AB21" s="55"/>
      <c r="AC21" s="45"/>
      <c r="AD21" s="53"/>
      <c r="AE21" s="54"/>
      <c r="AF21" s="54"/>
      <c r="AG21" s="55"/>
      <c r="AH21" s="45"/>
    </row>
    <row r="22" spans="2:34" s="35" customFormat="1" x14ac:dyDescent="0.25">
      <c r="B22" s="52" t="s">
        <v>49</v>
      </c>
      <c r="C22" s="89">
        <v>5526</v>
      </c>
      <c r="E22" s="53" t="s">
        <v>61</v>
      </c>
      <c r="F22" s="54"/>
      <c r="G22" s="54">
        <f>E9/12</f>
        <v>5526</v>
      </c>
      <c r="H22" s="55"/>
      <c r="I22" s="45"/>
      <c r="J22" s="52" t="s">
        <v>72</v>
      </c>
      <c r="K22" s="54"/>
      <c r="L22" s="54">
        <v>5526</v>
      </c>
      <c r="M22" s="55"/>
      <c r="N22" s="45"/>
      <c r="O22" s="53"/>
      <c r="P22" s="54"/>
      <c r="Q22" s="54"/>
      <c r="R22" s="55"/>
      <c r="S22" s="45"/>
      <c r="T22" s="53"/>
      <c r="U22" s="54"/>
      <c r="V22" s="54"/>
      <c r="W22" s="55"/>
      <c r="X22" s="45"/>
      <c r="Y22" s="53"/>
      <c r="Z22" s="54"/>
      <c r="AA22" s="54"/>
      <c r="AB22" s="55"/>
      <c r="AC22" s="45"/>
      <c r="AD22" s="53"/>
      <c r="AE22" s="54"/>
      <c r="AF22" s="54"/>
      <c r="AG22" s="55"/>
      <c r="AH22" s="45"/>
    </row>
    <row r="23" spans="2:34" s="35" customFormat="1" x14ac:dyDescent="0.25">
      <c r="B23" s="52" t="s">
        <v>50</v>
      </c>
      <c r="C23" s="89">
        <v>5526</v>
      </c>
      <c r="E23" s="53" t="s">
        <v>73</v>
      </c>
      <c r="F23" s="54"/>
      <c r="G23" s="54">
        <f>E9/12</f>
        <v>5526</v>
      </c>
      <c r="H23" s="55"/>
      <c r="I23" s="45"/>
      <c r="J23" s="52" t="s">
        <v>74</v>
      </c>
      <c r="K23" s="54"/>
      <c r="L23" s="54">
        <v>5526</v>
      </c>
      <c r="M23" s="55"/>
      <c r="N23" s="45"/>
      <c r="O23" s="53"/>
      <c r="P23" s="54"/>
      <c r="Q23" s="54"/>
      <c r="R23" s="55"/>
      <c r="S23" s="45"/>
      <c r="T23" s="53"/>
      <c r="U23" s="54"/>
      <c r="V23" s="54"/>
      <c r="W23" s="55"/>
      <c r="X23" s="45"/>
      <c r="Y23" s="53"/>
      <c r="Z23" s="54"/>
      <c r="AA23" s="54"/>
      <c r="AB23" s="55"/>
      <c r="AC23" s="45"/>
      <c r="AD23" s="53"/>
      <c r="AE23" s="54"/>
      <c r="AF23" s="54"/>
      <c r="AG23" s="55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32" spans="2:34" x14ac:dyDescent="0.25">
      <c r="C32" s="82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2024-02-08T14:06:28Z</dcterms:modified>
</cp:coreProperties>
</file>