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-Documentação\"/>
    </mc:Choice>
  </mc:AlternateContent>
  <bookViews>
    <workbookView xWindow="0" yWindow="0" windowWidth="14940" windowHeight="9405" activeTab="2"/>
  </bookViews>
  <sheets>
    <sheet name="Resumo do Contrato" sheetId="2" r:id="rId1"/>
    <sheet name="Resumo por item" sheetId="1" r:id="rId2"/>
    <sheet name="Cronograma" sheetId="4" r:id="rId3"/>
  </sheets>
  <calcPr calcId="162913" calcOnSave="0"/>
</workbook>
</file>

<file path=xl/calcChain.xml><?xml version="1.0" encoding="utf-8"?>
<calcChain xmlns="http://schemas.openxmlformats.org/spreadsheetml/2006/main">
  <c r="F10" i="4" l="1"/>
  <c r="C10" i="4"/>
  <c r="G5" i="1"/>
  <c r="F7" i="4" l="1"/>
  <c r="C7" i="4"/>
  <c r="H7" i="4" l="1"/>
  <c r="G9" i="1"/>
  <c r="B3" i="4" l="1"/>
  <c r="B4" i="4" l="1"/>
  <c r="H19" i="2" l="1"/>
  <c r="G19" i="2"/>
  <c r="E19" i="2"/>
  <c r="F19" i="2" l="1"/>
</calcChain>
</file>

<file path=xl/sharedStrings.xml><?xml version="1.0" encoding="utf-8"?>
<sst xmlns="http://schemas.openxmlformats.org/spreadsheetml/2006/main" count="66" uniqueCount="50">
  <si>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</si>
  <si>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</si>
  <si>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</si>
  <si>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</si>
  <si>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</si>
  <si>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</si>
  <si>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</si>
  <si>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</si>
  <si>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</si>
  <si>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</si>
  <si>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</si>
  <si>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</si>
  <si>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</si>
  <si>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</si>
  <si>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</si>
  <si>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</si>
  <si>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SEI Nº</t>
  </si>
  <si>
    <t>Valor Mensal</t>
  </si>
  <si>
    <t>Cronograma das parcelas</t>
  </si>
  <si>
    <t>Parcela nº</t>
  </si>
  <si>
    <t>Valor Parcela</t>
  </si>
  <si>
    <t>1º</t>
  </si>
  <si>
    <t>Valor Anual</t>
  </si>
  <si>
    <t>23713.000951/2022-61</t>
  </si>
  <si>
    <t>NÃO SE APLICA</t>
  </si>
  <si>
    <t>23713.000688/2023-91</t>
  </si>
  <si>
    <t>VALOR ACUMULADO</t>
  </si>
  <si>
    <t>493,50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</si>
  <si>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</si>
  <si>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</si>
  <si>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</si>
  <si>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</si>
  <si>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</si>
  <si>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</si>
  <si>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</si>
  <si>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</si>
  <si>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</si>
  <si>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</si>
  <si>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</si>
  <si>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</si>
  <si>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Contrato 133/2023</t>
  </si>
  <si>
    <t>ADITIVO.01.2024 (Acréscimo)</t>
  </si>
  <si>
    <t>02/01/2024 a 01/01/2025</t>
  </si>
  <si>
    <t xml:space="preserve"> Realização de obras de execução de Projeto Executivo de Cabeamento Estruturado de Rede a serem executadas nas condições estabelecidas no Projeto Básico e demais documentos técnicos que se encontram anexos ao Edital.</t>
  </si>
  <si>
    <t>Realização de obras de execução de Projeto Executivo de Cabeamento Estruturado de Rede a serem executadas nas condições estabelecidas no Projeto Básico e demais documentos técnicos que se encontram anexos ao Edital.</t>
  </si>
  <si>
    <t>R$ 1038992.72</t>
  </si>
  <si>
    <t>ADITIVO.01.2024(Acréscimo) - início em 19/02/2024</t>
  </si>
  <si>
    <t>CONTRATO 133/2023 - início em 02/01/2024</t>
  </si>
  <si>
    <t>ACRÉSCIMO - ADITIVO.01.2024</t>
  </si>
  <si>
    <t>A PARTIR DE 19/02/2024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</si>
</sst>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_-[$R$-416]\ * #,##0.00_-;\-[$R$-416]\ * #,##0.00_-;_-[$R$-416]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1" xfId="1" applyFont="1" applyBorder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0" fillId="0" borderId="0" xfId="1" applyFon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6" xfId="0" applyBorder="1"/>
    <xf numFmtId="0" fontId="0" fillId="0" borderId="6" xfId="0" applyFill="1" applyBorder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64" fontId="13" fillId="0" borderId="0" xfId="1" applyFont="1" applyBorder="1" applyAlignment="1">
      <alignment horizontal="right" vertical="center"/>
    </xf>
    <xf numFmtId="44" fontId="14" fillId="4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justify" vertical="center" readingOrder="1"/>
    </xf>
    <xf numFmtId="0" fontId="0" fillId="0" borderId="2" xfId="0" applyBorder="1" applyAlignment="1">
      <alignment horizontal="center"/>
    </xf>
    <xf numFmtId="49" fontId="0" fillId="0" borderId="2" xfId="1" applyNumberFormat="1" applyFont="1" applyBorder="1"/>
    <xf numFmtId="164" fontId="0" fillId="5" borderId="1" xfId="0" applyNumberFormat="1" applyFill="1" applyBorder="1" applyAlignment="1"/>
    <xf numFmtId="0" fontId="0" fillId="5" borderId="4" xfId="0" applyFill="1" applyBorder="1" applyAlignment="1"/>
    <xf numFmtId="0" fontId="0" fillId="5" borderId="5" xfId="0" applyFill="1" applyBorder="1" applyAlignment="1"/>
    <xf numFmtId="0" fontId="0" fillId="0" borderId="2" xfId="0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164" fontId="12" fillId="0" borderId="1" xfId="1" applyFont="1" applyFill="1" applyBorder="1" applyAlignment="1">
      <alignment horizontal="center" vertical="center"/>
    </xf>
    <xf numFmtId="164" fontId="0" fillId="6" borderId="1" xfId="1" applyFont="1" applyFill="1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12" fillId="6" borderId="1" xfId="1" applyFont="1" applyFill="1" applyBorder="1" applyAlignment="1">
      <alignment horizontal="center" vertical="center"/>
    </xf>
    <xf numFmtId="166" fontId="0" fillId="0" borderId="2" xfId="1" applyNumberFormat="1" applyFont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showGridLines="0" workbookViewId="0">
      <selection activeCell="D6" sqref="D6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 x14ac:dyDescent="0.3">
      <c r="C1" s="2" t="s">
        <v>2</v>
      </c>
    </row>
    <row r="3" spans="2:11" ht="15.75" x14ac:dyDescent="0.25">
      <c r="B3" s="40" t="s">
        <v>40</v>
      </c>
      <c r="C3" s="37" t="s">
        <v>3</v>
      </c>
      <c r="D3" s="37" t="s">
        <v>4</v>
      </c>
      <c r="E3" s="37" t="s">
        <v>5</v>
      </c>
      <c r="F3" s="37" t="s">
        <v>6</v>
      </c>
      <c r="G3" s="38" t="s">
        <v>7</v>
      </c>
      <c r="H3" s="39" t="s">
        <v>8</v>
      </c>
      <c r="I3" s="37" t="s">
        <v>16</v>
      </c>
      <c r="J3" s="65"/>
      <c r="K3" s="65"/>
    </row>
    <row r="4" spans="2:11" x14ac:dyDescent="0.25">
      <c r="B4" s="28" t="s">
        <v>9</v>
      </c>
      <c r="C4" s="25"/>
      <c r="D4" s="29" t="s">
        <v>42</v>
      </c>
      <c r="E4" s="25">
        <v>1038992.72</v>
      </c>
      <c r="F4" s="25"/>
      <c r="G4" s="26"/>
      <c r="H4" s="27"/>
      <c r="I4" s="29" t="s">
        <v>23</v>
      </c>
      <c r="J4" s="6"/>
    </row>
    <row r="5" spans="2:11" x14ac:dyDescent="0.25">
      <c r="B5" s="28" t="s">
        <v>41</v>
      </c>
      <c r="C5" s="25"/>
      <c r="D5" s="29"/>
      <c r="E5" s="25">
        <v>146129.18</v>
      </c>
      <c r="F5" s="25"/>
      <c r="G5" s="26"/>
      <c r="H5" s="27"/>
      <c r="I5" s="24" t="s">
        <v>25</v>
      </c>
      <c r="J5" s="6"/>
    </row>
    <row r="6" spans="2:11" x14ac:dyDescent="0.25">
      <c r="B6" s="28"/>
      <c r="C6" s="25"/>
      <c r="D6" s="29"/>
      <c r="E6" s="25"/>
      <c r="F6" s="25"/>
      <c r="G6" s="26"/>
      <c r="H6" s="27"/>
      <c r="I6" s="29"/>
      <c r="J6" s="6"/>
    </row>
    <row r="7" spans="2:11" x14ac:dyDescent="0.25">
      <c r="B7" s="28"/>
      <c r="C7" s="25"/>
      <c r="D7" s="29"/>
      <c r="E7" s="25"/>
      <c r="F7" s="25"/>
      <c r="G7" s="26"/>
      <c r="H7" s="27"/>
      <c r="I7" s="30"/>
      <c r="J7" s="6"/>
    </row>
    <row r="8" spans="2:11" x14ac:dyDescent="0.25">
      <c r="B8" s="28"/>
      <c r="C8" s="25"/>
      <c r="D8" s="29"/>
      <c r="E8" s="25"/>
      <c r="F8" s="25"/>
      <c r="G8" s="26"/>
      <c r="H8" s="27"/>
      <c r="I8" s="29"/>
      <c r="J8" s="6"/>
    </row>
    <row r="9" spans="2:11" x14ac:dyDescent="0.25">
      <c r="B9" s="28"/>
      <c r="C9" s="25"/>
      <c r="D9" s="24"/>
      <c r="E9" s="25"/>
      <c r="F9" s="25"/>
      <c r="G9" s="26"/>
      <c r="H9" s="27"/>
      <c r="I9" s="24"/>
      <c r="J9" s="6"/>
    </row>
    <row r="10" spans="2:11" x14ac:dyDescent="0.25">
      <c r="B10" s="28"/>
      <c r="C10" s="25"/>
      <c r="D10" s="24"/>
      <c r="E10" s="25"/>
      <c r="F10" s="25"/>
      <c r="G10" s="26"/>
      <c r="H10" s="27"/>
      <c r="I10" s="24"/>
      <c r="J10" s="6"/>
    </row>
    <row r="11" spans="2:11" x14ac:dyDescent="0.25">
      <c r="B11" s="28"/>
      <c r="C11" s="25"/>
      <c r="D11" s="24"/>
      <c r="E11" s="25"/>
      <c r="F11" s="25"/>
      <c r="G11" s="26"/>
      <c r="H11" s="27"/>
      <c r="I11" s="24"/>
      <c r="J11" s="6"/>
      <c r="K11" s="7"/>
    </row>
    <row r="12" spans="2:11" x14ac:dyDescent="0.25">
      <c r="B12" s="28"/>
      <c r="C12" s="25"/>
      <c r="D12" s="24"/>
      <c r="E12" s="25"/>
      <c r="F12" s="25"/>
      <c r="G12" s="26"/>
      <c r="H12" s="27"/>
      <c r="I12" s="24"/>
      <c r="J12" s="6"/>
      <c r="K12" s="7"/>
    </row>
    <row r="13" spans="2:11" x14ac:dyDescent="0.25">
      <c r="B13" s="28"/>
      <c r="C13" s="25"/>
      <c r="D13" s="24"/>
      <c r="E13" s="25"/>
      <c r="F13" s="25"/>
      <c r="G13" s="26"/>
      <c r="H13" s="27"/>
      <c r="I13" s="24"/>
      <c r="J13" s="6"/>
      <c r="K13" s="7"/>
    </row>
    <row r="14" spans="2:11" x14ac:dyDescent="0.25">
      <c r="B14" s="28"/>
      <c r="C14" s="25"/>
      <c r="D14" s="24"/>
      <c r="E14" s="25"/>
      <c r="F14" s="25"/>
      <c r="G14" s="26"/>
      <c r="H14" s="27"/>
      <c r="I14" s="24"/>
      <c r="J14" s="6"/>
      <c r="K14" s="7"/>
    </row>
    <row r="15" spans="2:11" x14ac:dyDescent="0.25">
      <c r="B15" s="28"/>
      <c r="C15" s="25"/>
      <c r="D15" s="24"/>
      <c r="E15" s="25"/>
      <c r="F15" s="25"/>
      <c r="G15" s="26"/>
      <c r="H15" s="27"/>
      <c r="I15" s="24"/>
      <c r="J15" s="6"/>
      <c r="K15" s="7"/>
    </row>
    <row r="16" spans="2:11" x14ac:dyDescent="0.25">
      <c r="B16" s="28"/>
      <c r="C16" s="25"/>
      <c r="D16" s="24"/>
      <c r="E16" s="25"/>
      <c r="F16" s="25"/>
      <c r="G16" s="26"/>
      <c r="H16" s="27"/>
      <c r="I16" s="24"/>
      <c r="J16" s="6"/>
      <c r="K16" s="7"/>
    </row>
    <row r="17" spans="2:11" x14ac:dyDescent="0.25">
      <c r="B17" s="28"/>
      <c r="C17" s="25"/>
      <c r="D17" s="24"/>
      <c r="E17" s="25"/>
      <c r="F17" s="25"/>
      <c r="G17" s="26"/>
      <c r="H17" s="27"/>
      <c r="I17" s="24"/>
      <c r="J17" s="6"/>
      <c r="K17" s="7"/>
    </row>
    <row r="18" spans="2:11" x14ac:dyDescent="0.25">
      <c r="B18" s="22"/>
      <c r="C18" s="23"/>
      <c r="D18" s="24"/>
      <c r="E18" s="25"/>
      <c r="F18" s="25"/>
      <c r="G18" s="26"/>
      <c r="H18" s="27"/>
      <c r="I18" s="24"/>
      <c r="J18" s="6"/>
      <c r="K18" s="7"/>
    </row>
    <row r="19" spans="2:11" x14ac:dyDescent="0.25">
      <c r="B19" s="31" t="s">
        <v>10</v>
      </c>
      <c r="C19" s="32"/>
      <c r="D19" s="33"/>
      <c r="E19" s="34">
        <f>SUM(E4:E18)</f>
        <v>1185121.8999999999</v>
      </c>
      <c r="F19" s="34">
        <f>SUM(F4:F18)</f>
        <v>0</v>
      </c>
      <c r="G19" s="35">
        <f>SUM(G4:G18)</f>
        <v>0</v>
      </c>
      <c r="H19" s="36">
        <f>SUM(H4:H18)</f>
        <v>0</v>
      </c>
      <c r="I19" s="33"/>
      <c r="J19" s="8"/>
    </row>
    <row r="20" spans="2:11" x14ac:dyDescent="0.25">
      <c r="C20" s="9"/>
      <c r="E20" s="9"/>
      <c r="F20" s="9"/>
      <c r="G20" s="10"/>
      <c r="H20" s="11"/>
    </row>
    <row r="21" spans="2:11" x14ac:dyDescent="0.25">
      <c r="E21" s="9"/>
      <c r="F21" s="13"/>
      <c r="G21" s="21"/>
    </row>
    <row r="22" spans="2:11" x14ac:dyDescent="0.25">
      <c r="E22" s="20"/>
      <c r="G22" s="21"/>
      <c r="J22" s="12"/>
    </row>
    <row r="23" spans="2:11" x14ac:dyDescent="0.25">
      <c r="E23" s="19"/>
      <c r="G23" s="21"/>
    </row>
    <row r="24" spans="2:11" x14ac:dyDescent="0.25">
      <c r="E24" s="13"/>
      <c r="G24" s="21"/>
    </row>
    <row r="25" spans="2:11" x14ac:dyDescent="0.25">
      <c r="G25" s="21"/>
    </row>
  </sheetData>
  <mergeCells count="1">
    <mergeCell ref="J3:K3"/>
  </mergeCells>
  <conditionalFormatting sqref="C10:C12 C19:C1048576 C1:C8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9">
    <cfRule type="containsText" dxfId="7" priority="9" operator="containsText" text="acréscimo">
      <formula>NOT(ISERROR(SEARCH("acréscimo",C9)))</formula>
    </cfRule>
    <cfRule type="containsText" dxfId="6" priority="10" operator="containsText" text="supressão">
      <formula>NOT(ISERROR(SEARCH("supressão",C9)))</formula>
    </cfRule>
  </conditionalFormatting>
  <conditionalFormatting sqref="C13">
    <cfRule type="containsText" dxfId="5" priority="5" operator="containsText" text="acréscimo">
      <formula>NOT(ISERROR(SEARCH("acréscimo",C13)))</formula>
    </cfRule>
    <cfRule type="containsText" dxfId="4" priority="6" operator="containsText" text="supressão">
      <formula>NOT(ISERROR(SEARCH("supressão",C13)))</formula>
    </cfRule>
  </conditionalFormatting>
  <conditionalFormatting sqref="C14">
    <cfRule type="containsText" dxfId="3" priority="3" operator="containsText" text="acréscimo">
      <formula>NOT(ISERROR(SEARCH("acréscimo",C14)))</formula>
    </cfRule>
    <cfRule type="containsText" dxfId="2" priority="4" operator="containsText" text="supressão">
      <formula>NOT(ISERROR(SEARCH("supressão",C14)))</formula>
    </cfRule>
  </conditionalFormatting>
  <conditionalFormatting sqref="C15:C18">
    <cfRule type="containsText" dxfId="1" priority="1" operator="containsText" text="acréscimo">
      <formula>NOT(ISERROR(SEARCH("acréscimo",C15)))</formula>
    </cfRule>
    <cfRule type="containsText" dxfId="0" priority="2" operator="containsText" text="supressão">
      <formula>NOT(ISERROR(SEARCH("supressão",C15)))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showGridLines="0" topLeftCell="A7" zoomScale="90" zoomScaleNormal="90" workbookViewId="0">
      <selection activeCell="F4" sqref="F4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7" ht="15.75" thickBot="1" x14ac:dyDescent="0.3"/>
    <row r="2" spans="2:7" ht="15.75" thickBot="1" x14ac:dyDescent="0.3">
      <c r="B2" s="66" t="s">
        <v>47</v>
      </c>
      <c r="C2" s="66"/>
      <c r="D2" s="66"/>
      <c r="E2" s="66"/>
      <c r="F2" s="66"/>
      <c r="G2" s="66"/>
    </row>
    <row r="3" spans="2:7" ht="45.75" thickBot="1" x14ac:dyDescent="0.3">
      <c r="B3" s="17" t="s">
        <v>0</v>
      </c>
      <c r="C3" s="18" t="s">
        <v>11</v>
      </c>
      <c r="D3" s="18" t="s">
        <v>12</v>
      </c>
      <c r="E3" s="18" t="s">
        <v>13</v>
      </c>
      <c r="F3" s="18" t="s">
        <v>14</v>
      </c>
      <c r="G3" s="18" t="s">
        <v>15</v>
      </c>
    </row>
    <row r="4" spans="2:7" ht="90.75" thickBot="1" x14ac:dyDescent="0.3">
      <c r="B4" s="14">
        <v>1</v>
      </c>
      <c r="C4" s="64" t="s">
        <v>43</v>
      </c>
      <c r="D4" s="60" t="s">
        <v>24</v>
      </c>
      <c r="E4" s="60" t="s">
        <v>24</v>
      </c>
      <c r="F4" s="60"/>
      <c r="G4" s="84" t="s">
        <v>45</v>
      </c>
    </row>
    <row r="5" spans="2:7" ht="15.75" thickBot="1" x14ac:dyDescent="0.3">
      <c r="B5" s="67" t="s">
        <v>1</v>
      </c>
      <c r="C5" s="67"/>
      <c r="D5" s="15"/>
      <c r="E5" s="16"/>
      <c r="F5" s="16"/>
      <c r="G5" s="16" t="str">
        <f>(G4)</f>
        <v>R$ 1038992.72</v>
      </c>
    </row>
    <row r="6" spans="2:7" ht="15.75" thickBot="1" x14ac:dyDescent="0.3">
      <c r="B6" s="66" t="s">
        <v>46</v>
      </c>
      <c r="C6" s="66"/>
      <c r="D6" s="66"/>
      <c r="E6" s="66"/>
      <c r="F6" s="66"/>
      <c r="G6" s="66"/>
    </row>
    <row r="7" spans="2:7" ht="45.75" thickBot="1" x14ac:dyDescent="0.3">
      <c r="B7" s="17" t="s">
        <v>0</v>
      </c>
      <c r="C7" s="18" t="s">
        <v>11</v>
      </c>
      <c r="D7" s="18" t="s">
        <v>12</v>
      </c>
      <c r="E7" s="18" t="s">
        <v>13</v>
      </c>
      <c r="F7" s="18" t="s">
        <v>14</v>
      </c>
      <c r="G7" s="18" t="s">
        <v>15</v>
      </c>
    </row>
    <row r="8" spans="2:7" ht="90.75" thickBot="1" x14ac:dyDescent="0.3">
      <c r="B8" s="59">
        <v>1</v>
      </c>
      <c r="C8" s="64" t="s">
        <v>44</v>
      </c>
      <c r="D8" s="60" t="s">
        <v>24</v>
      </c>
      <c r="E8" s="60" t="s">
        <v>24</v>
      </c>
      <c r="F8" s="60" t="s">
        <v>27</v>
      </c>
      <c r="G8" s="16">
        <v>146129.18</v>
      </c>
    </row>
    <row r="9" spans="2:7" ht="15.75" thickBot="1" x14ac:dyDescent="0.3">
      <c r="B9" s="67" t="s">
        <v>1</v>
      </c>
      <c r="C9" s="67"/>
      <c r="D9" s="15"/>
      <c r="E9" s="16"/>
      <c r="F9" s="16">
        <v>493.5</v>
      </c>
      <c r="G9" s="16">
        <f t="shared" ref="G9" si="0">SUM(G8:G8)</f>
        <v>146129.18</v>
      </c>
    </row>
  </sheetData>
  <mergeCells count="4">
    <mergeCell ref="B2:G2"/>
    <mergeCell ref="B5:C5"/>
    <mergeCell ref="B6:G6"/>
    <mergeCell ref="B9:C9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tabSelected="1" zoomScale="110" zoomScaleNormal="110" workbookViewId="0">
      <pane xSplit="1" topLeftCell="B1" activePane="topRight" state="frozen"/>
      <selection pane="topRight" activeCell="F10" sqref="F10:F21"/>
    </sheetView>
  </sheetViews>
  <sheetFormatPr defaultRowHeight="15" x14ac:dyDescent="0.25"/>
  <cols>
    <col min="1" max="1" width="5.5703125" style="57" bestFit="1" customWidth="1"/>
    <col min="2" max="2" width="11.42578125" style="49" customWidth="1"/>
    <col min="3" max="3" width="17.85546875" style="49" customWidth="1"/>
    <col min="4" max="4" width="19.140625" style="49" customWidth="1"/>
    <col min="5" max="5" width="19.42578125" style="49" customWidth="1"/>
    <col min="6" max="6" width="18.5703125" style="49" customWidth="1"/>
    <col min="7" max="7" width="20.85546875" style="49" customWidth="1"/>
    <col min="8" max="8" width="19.28515625" style="49" bestFit="1" customWidth="1"/>
    <col min="9" max="16384" width="9.140625" style="49"/>
  </cols>
  <sheetData>
    <row r="1" spans="1:8" s="41" customFormat="1" x14ac:dyDescent="0.25">
      <c r="A1" s="53"/>
    </row>
    <row r="2" spans="1:8" s="41" customFormat="1" x14ac:dyDescent="0.25">
      <c r="A2" s="53"/>
    </row>
    <row r="3" spans="1:8" s="42" customFormat="1" x14ac:dyDescent="0.25">
      <c r="A3" s="54"/>
      <c r="B3" s="81" t="str">
        <f>'Resumo do Contrato'!B3</f>
        <v>Contrato 133/2023</v>
      </c>
      <c r="C3" s="81"/>
      <c r="D3" s="82"/>
    </row>
    <row r="4" spans="1:8" s="42" customFormat="1" x14ac:dyDescent="0.25">
      <c r="A4" s="54"/>
      <c r="B4" s="78" t="str">
        <f>'Resumo do Contrato'!D4</f>
        <v>02/01/2024 a 01/01/2025</v>
      </c>
      <c r="C4" s="78"/>
      <c r="D4" s="78"/>
      <c r="E4" s="78" t="s">
        <v>49</v>
      </c>
      <c r="F4" s="78"/>
      <c r="G4" s="78"/>
      <c r="H4" s="68" t="s">
        <v>26</v>
      </c>
    </row>
    <row r="5" spans="1:8" s="42" customFormat="1" x14ac:dyDescent="0.25">
      <c r="A5" s="54"/>
      <c r="B5" s="79"/>
      <c r="C5" s="79"/>
      <c r="D5" s="79"/>
      <c r="E5" s="79" t="s">
        <v>48</v>
      </c>
      <c r="F5" s="79"/>
      <c r="G5" s="79"/>
      <c r="H5" s="69"/>
    </row>
    <row r="6" spans="1:8" s="44" customFormat="1" x14ac:dyDescent="0.25">
      <c r="A6" s="54"/>
      <c r="B6" s="80"/>
      <c r="C6" s="43" t="s">
        <v>17</v>
      </c>
      <c r="D6" s="43" t="s">
        <v>22</v>
      </c>
      <c r="E6" s="80"/>
      <c r="F6" s="43" t="s">
        <v>17</v>
      </c>
      <c r="G6" s="43" t="s">
        <v>22</v>
      </c>
      <c r="H6" s="70"/>
    </row>
    <row r="7" spans="1:8" s="42" customFormat="1" x14ac:dyDescent="0.25">
      <c r="A7" s="54"/>
      <c r="B7" s="80"/>
      <c r="C7" s="45">
        <f>(D7/12)</f>
        <v>86582.726666666669</v>
      </c>
      <c r="D7" s="45">
        <v>1038992.72</v>
      </c>
      <c r="E7" s="80"/>
      <c r="F7" s="45">
        <f>(G7/12)</f>
        <v>12177.431666666665</v>
      </c>
      <c r="G7" s="45">
        <v>146129.18</v>
      </c>
      <c r="H7" s="61">
        <f>(D7+G7)</f>
        <v>1185121.8999999999</v>
      </c>
    </row>
    <row r="8" spans="1:8" s="42" customFormat="1" x14ac:dyDescent="0.25">
      <c r="A8" s="54"/>
      <c r="B8" s="71" t="s">
        <v>18</v>
      </c>
      <c r="C8" s="71"/>
      <c r="D8" s="75"/>
      <c r="E8" s="71" t="s">
        <v>18</v>
      </c>
      <c r="F8" s="71"/>
      <c r="G8" s="75"/>
      <c r="H8" s="62"/>
    </row>
    <row r="9" spans="1:8" s="48" customFormat="1" x14ac:dyDescent="0.25">
      <c r="A9" s="55"/>
      <c r="B9" s="46" t="s">
        <v>19</v>
      </c>
      <c r="C9" s="47" t="s">
        <v>20</v>
      </c>
      <c r="D9" s="76"/>
      <c r="E9" s="46" t="s">
        <v>19</v>
      </c>
      <c r="F9" s="47" t="s">
        <v>20</v>
      </c>
      <c r="G9" s="76"/>
      <c r="H9" s="62"/>
    </row>
    <row r="10" spans="1:8" s="42" customFormat="1" ht="15" customHeight="1" x14ac:dyDescent="0.25">
      <c r="A10" s="56" t="s">
        <v>37</v>
      </c>
      <c r="B10" s="83" t="s">
        <v>21</v>
      </c>
      <c r="C10" s="73">
        <f>(C7)</f>
        <v>86582.726666666669</v>
      </c>
      <c r="D10" s="76"/>
      <c r="E10" s="72" t="s">
        <v>21</v>
      </c>
      <c r="F10" s="74">
        <f>(G7)</f>
        <v>146129.18</v>
      </c>
      <c r="G10" s="76"/>
      <c r="H10" s="62"/>
    </row>
    <row r="11" spans="1:8" s="42" customFormat="1" ht="15" customHeight="1" x14ac:dyDescent="0.25">
      <c r="A11" s="56" t="s">
        <v>38</v>
      </c>
      <c r="B11" s="83"/>
      <c r="C11" s="73"/>
      <c r="D11" s="76"/>
      <c r="E11" s="72"/>
      <c r="F11" s="74"/>
      <c r="G11" s="76"/>
      <c r="H11" s="62"/>
    </row>
    <row r="12" spans="1:8" s="42" customFormat="1" ht="15" customHeight="1" x14ac:dyDescent="0.25">
      <c r="A12" s="56" t="s">
        <v>39</v>
      </c>
      <c r="B12" s="83"/>
      <c r="C12" s="73"/>
      <c r="D12" s="76"/>
      <c r="E12" s="72"/>
      <c r="F12" s="74"/>
      <c r="G12" s="76"/>
      <c r="H12" s="62"/>
    </row>
    <row r="13" spans="1:8" s="42" customFormat="1" ht="15" customHeight="1" x14ac:dyDescent="0.25">
      <c r="A13" s="56" t="s">
        <v>28</v>
      </c>
      <c r="B13" s="83"/>
      <c r="C13" s="73"/>
      <c r="D13" s="76"/>
      <c r="E13" s="72"/>
      <c r="F13" s="74"/>
      <c r="G13" s="76"/>
      <c r="H13" s="62"/>
    </row>
    <row r="14" spans="1:8" s="42" customFormat="1" ht="15" customHeight="1" x14ac:dyDescent="0.25">
      <c r="A14" s="56" t="s">
        <v>29</v>
      </c>
      <c r="B14" s="83"/>
      <c r="C14" s="73"/>
      <c r="D14" s="76"/>
      <c r="E14" s="72"/>
      <c r="F14" s="74"/>
      <c r="G14" s="76"/>
      <c r="H14" s="62"/>
    </row>
    <row r="15" spans="1:8" s="42" customFormat="1" ht="15" customHeight="1" x14ac:dyDescent="0.25">
      <c r="A15" s="56" t="s">
        <v>30</v>
      </c>
      <c r="B15" s="83"/>
      <c r="C15" s="73"/>
      <c r="D15" s="76"/>
      <c r="E15" s="72"/>
      <c r="F15" s="74"/>
      <c r="G15" s="76"/>
      <c r="H15" s="62"/>
    </row>
    <row r="16" spans="1:8" s="42" customFormat="1" ht="15" customHeight="1" x14ac:dyDescent="0.25">
      <c r="A16" s="56" t="s">
        <v>31</v>
      </c>
      <c r="B16" s="83"/>
      <c r="C16" s="73"/>
      <c r="D16" s="76"/>
      <c r="E16" s="72"/>
      <c r="F16" s="74"/>
      <c r="G16" s="76"/>
      <c r="H16" s="62"/>
    </row>
    <row r="17" spans="1:8" s="42" customFormat="1" ht="15" customHeight="1" x14ac:dyDescent="0.25">
      <c r="A17" s="56" t="s">
        <v>32</v>
      </c>
      <c r="B17" s="83"/>
      <c r="C17" s="73"/>
      <c r="D17" s="76"/>
      <c r="E17" s="72"/>
      <c r="F17" s="74"/>
      <c r="G17" s="76"/>
      <c r="H17" s="62"/>
    </row>
    <row r="18" spans="1:8" s="42" customFormat="1" ht="15" customHeight="1" x14ac:dyDescent="0.25">
      <c r="A18" s="56" t="s">
        <v>33</v>
      </c>
      <c r="B18" s="83"/>
      <c r="C18" s="73"/>
      <c r="D18" s="76"/>
      <c r="E18" s="72"/>
      <c r="F18" s="74"/>
      <c r="G18" s="76"/>
      <c r="H18" s="62"/>
    </row>
    <row r="19" spans="1:8" s="42" customFormat="1" ht="15" customHeight="1" x14ac:dyDescent="0.25">
      <c r="A19" s="56" t="s">
        <v>34</v>
      </c>
      <c r="B19" s="83"/>
      <c r="C19" s="73"/>
      <c r="D19" s="76"/>
      <c r="E19" s="72"/>
      <c r="F19" s="74"/>
      <c r="G19" s="76"/>
      <c r="H19" s="62"/>
    </row>
    <row r="20" spans="1:8" s="42" customFormat="1" ht="15" customHeight="1" x14ac:dyDescent="0.25">
      <c r="A20" s="56" t="s">
        <v>35</v>
      </c>
      <c r="B20" s="83"/>
      <c r="C20" s="73"/>
      <c r="D20" s="76"/>
      <c r="E20" s="72"/>
      <c r="F20" s="74"/>
      <c r="G20" s="76"/>
      <c r="H20" s="62"/>
    </row>
    <row r="21" spans="1:8" s="42" customFormat="1" ht="15" customHeight="1" x14ac:dyDescent="0.25">
      <c r="A21" s="56" t="s">
        <v>36</v>
      </c>
      <c r="B21" s="83"/>
      <c r="C21" s="73"/>
      <c r="D21" s="77"/>
      <c r="E21" s="72"/>
      <c r="F21" s="74"/>
      <c r="G21" s="77"/>
      <c r="H21" s="63"/>
    </row>
    <row r="22" spans="1:8" s="42" customFormat="1" x14ac:dyDescent="0.25">
      <c r="A22" s="54"/>
      <c r="C22" s="50"/>
      <c r="D22" s="51"/>
    </row>
    <row r="23" spans="1:8" x14ac:dyDescent="0.25">
      <c r="D23" s="52"/>
    </row>
    <row r="24" spans="1:8" x14ac:dyDescent="0.25">
      <c r="D24" s="52"/>
    </row>
    <row r="25" spans="1:8" x14ac:dyDescent="0.25">
      <c r="D25" s="52"/>
    </row>
    <row r="26" spans="1:8" ht="21" x14ac:dyDescent="0.25">
      <c r="C26" s="58"/>
      <c r="D26" s="52"/>
    </row>
  </sheetData>
  <mergeCells count="16">
    <mergeCell ref="B3:D3"/>
    <mergeCell ref="B10:B21"/>
    <mergeCell ref="B6:B7"/>
    <mergeCell ref="B8:C8"/>
    <mergeCell ref="G8:G21"/>
    <mergeCell ref="H4:H6"/>
    <mergeCell ref="E8:F8"/>
    <mergeCell ref="E10:E21"/>
    <mergeCell ref="C10:C21"/>
    <mergeCell ref="F10:F21"/>
    <mergeCell ref="D8:D21"/>
    <mergeCell ref="E4:G4"/>
    <mergeCell ref="E5:G5"/>
    <mergeCell ref="E6:E7"/>
    <mergeCell ref="B4:D4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Rodrigo Pablo Oliveira Machado</cp:lastModifiedBy>
  <dcterms:created xsi:type="dcterms:W3CDTF">2018-03-05T11:36:05Z</dcterms:created>
  <dcterms:modified xsi:type="dcterms:W3CDTF">2024-02-28T11:51:10Z</dcterms:modified>
</cp:coreProperties>
</file>