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D9" i="3" l="1"/>
  <c r="C9" i="3"/>
  <c r="G7" i="4"/>
  <c r="G5" i="4"/>
  <c r="C12" i="3" l="1"/>
  <c r="C13" i="3" l="1"/>
  <c r="G4" i="4" l="1"/>
  <c r="B2" i="4" l="1"/>
  <c r="J138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<sst xmlns="http://schemas.openxmlformats.org/spreadsheetml/2006/main" count="28" uniqueCount="26">
  <si>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</si>
  <si>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</si>
  <si>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</si>
  <si>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</si>
  <si>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</si>
  <si>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</si>
  <si>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</si>
  <si>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</si>
  <si>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</si>
  <si>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</si>
  <si>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</si>
  <si>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</si>
  <si>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</si>
  <si>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</si>
  <si>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</si>
  <si>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</si>
  <si>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</si>
  <si>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</si>
  <si>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</si>
  <si>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</si>
  <si>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</si>
  <si>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05/04/2024 A 04/04/2025</t>
  </si>
  <si>
    <t>23212.000315/2024-42</t>
  </si>
  <si>
    <t>Internet Fibra ótica com velocidade de 1000 Mbps, relação de banda, download/upload, de 100/50%, além de IP Público e Fixo.
Serviço de comunicação de dados para acesso à Internet de banda larga pelo IFMG campus Governador Valadares, por meio de link de fibra ótica com velocidade de 1000 Mbps (mil megabits por segundo) incluindo equipamentos, manutenção e suporte técnico com a disponibilização de 01 (um) endereço de IP público fixo exclusivo na versão IPV4 e bloco IPV6/48.</t>
  </si>
  <si>
    <t>Serviço de instalação e ativação do link de internet banda larga no IFMG campus Governador Valadares. (Pago no primeiro ano do contrato). Não renovável.</t>
  </si>
  <si>
    <t>CONTRATO 14.2024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</si>
</sst>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D9F1"/>
        <bgColor rgb="FFDDDDD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8" fontId="0" fillId="0" borderId="5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3"/>
  <sheetViews>
    <sheetView showGridLines="0" workbookViewId="0">
      <selection activeCell="B4" sqref="B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25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61"/>
      <c r="J3" s="61"/>
    </row>
    <row r="4" spans="2:10" x14ac:dyDescent="0.25">
      <c r="B4" s="22" t="s">
        <v>3</v>
      </c>
      <c r="C4" s="19"/>
      <c r="D4" s="23" t="s">
        <v>21</v>
      </c>
      <c r="E4" s="19">
        <v>10798.8</v>
      </c>
      <c r="F4" s="20"/>
      <c r="G4" s="21"/>
      <c r="H4" s="23" t="s">
        <v>22</v>
      </c>
      <c r="I4" s="5"/>
    </row>
    <row r="5" spans="2:10" x14ac:dyDescent="0.25">
      <c r="B5" s="60"/>
      <c r="C5" s="19"/>
      <c r="D5" s="23"/>
      <c r="E5" s="19"/>
      <c r="F5" s="20"/>
      <c r="G5" s="21"/>
      <c r="H5" s="23"/>
      <c r="I5" s="5"/>
    </row>
    <row r="6" spans="2:10" x14ac:dyDescent="0.25">
      <c r="B6" s="60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5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62" t="s">
        <v>8</v>
      </c>
      <c r="C27" s="63"/>
      <c r="D27" s="64"/>
      <c r="E27" s="26">
        <f>SUM(E4:E26)</f>
        <v>10798.8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8"/>
  <sheetViews>
    <sheetView showGridLines="0" zoomScale="110" zoomScaleNormal="110" workbookViewId="0">
      <selection activeCell="C15" sqref="C15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3" customWidth="1"/>
    <col min="9" max="10" width="22.140625" bestFit="1" customWidth="1"/>
  </cols>
  <sheetData>
    <row r="2" spans="2:8" x14ac:dyDescent="0.25">
      <c r="B2" s="65" t="str">
        <f>'Resumo do Contrato'!B3</f>
        <v>CONTRATO 14.2024</v>
      </c>
      <c r="C2" s="65"/>
      <c r="D2" s="65"/>
      <c r="E2" s="65"/>
      <c r="F2" s="65"/>
      <c r="G2" s="65"/>
    </row>
    <row r="3" spans="2:8" x14ac:dyDescent="0.25">
      <c r="B3" s="44" t="s">
        <v>10</v>
      </c>
      <c r="C3" s="44" t="s">
        <v>20</v>
      </c>
      <c r="D3" s="44" t="s">
        <v>12</v>
      </c>
      <c r="E3" s="44" t="s">
        <v>13</v>
      </c>
      <c r="F3" s="44" t="s">
        <v>14</v>
      </c>
      <c r="G3" s="44" t="s">
        <v>15</v>
      </c>
    </row>
    <row r="4" spans="2:8" ht="165" x14ac:dyDescent="0.25">
      <c r="B4" s="56">
        <v>1</v>
      </c>
      <c r="C4" s="57" t="s">
        <v>23</v>
      </c>
      <c r="D4" s="58" t="s">
        <v>16</v>
      </c>
      <c r="E4" s="58">
        <v>12</v>
      </c>
      <c r="F4" s="59">
        <v>524.9</v>
      </c>
      <c r="G4" s="59">
        <f>E4*F4</f>
        <v>6298.7999999999993</v>
      </c>
    </row>
    <row r="5" spans="2:8" ht="45" x14ac:dyDescent="0.25">
      <c r="B5" s="56">
        <v>2</v>
      </c>
      <c r="C5" s="57" t="s">
        <v>24</v>
      </c>
      <c r="D5" s="58" t="s">
        <v>16</v>
      </c>
      <c r="E5" s="58">
        <v>1</v>
      </c>
      <c r="F5" s="59">
        <v>4500</v>
      </c>
      <c r="G5" s="59">
        <f>E5*F5</f>
        <v>4500</v>
      </c>
    </row>
    <row r="6" spans="2:8" x14ac:dyDescent="0.25">
      <c r="B6" s="48"/>
      <c r="C6" s="52"/>
      <c r="D6" s="49"/>
      <c r="E6" s="49"/>
      <c r="F6" s="50"/>
      <c r="G6" s="50"/>
    </row>
    <row r="7" spans="2:8" x14ac:dyDescent="0.25">
      <c r="B7" s="66" t="s">
        <v>11</v>
      </c>
      <c r="C7" s="66"/>
      <c r="D7" s="66"/>
      <c r="E7" s="66"/>
      <c r="F7" s="66"/>
      <c r="G7" s="51">
        <f>SUM(G4:G5)</f>
        <v>10798.8</v>
      </c>
    </row>
    <row r="8" spans="2:8" x14ac:dyDescent="0.25">
      <c r="G8" s="43"/>
    </row>
    <row r="9" spans="2:8" x14ac:dyDescent="0.25">
      <c r="C9" s="43"/>
      <c r="H9"/>
    </row>
    <row r="10" spans="2:8" x14ac:dyDescent="0.25">
      <c r="C10" s="43"/>
      <c r="H10"/>
    </row>
    <row r="138" spans="10:10" x14ac:dyDescent="0.25">
      <c r="J138" s="43">
        <f>SUM(J107:J137)</f>
        <v>0</v>
      </c>
    </row>
  </sheetData>
  <mergeCells count="2">
    <mergeCell ref="B2:G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showGridLines="0" tabSelected="1" zoomScale="85" zoomScaleNormal="85" workbookViewId="0">
      <selection activeCell="C15" sqref="C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16384" width="9.140625" style="33"/>
  </cols>
  <sheetData>
    <row r="1" spans="2:4" s="46" customFormat="1" x14ac:dyDescent="0.25"/>
    <row r="2" spans="2:4" s="46" customFormat="1" x14ac:dyDescent="0.25"/>
    <row r="3" spans="2:4" s="47" customFormat="1" x14ac:dyDescent="0.25"/>
    <row r="4" spans="2:4" s="47" customFormat="1" x14ac:dyDescent="0.25"/>
    <row r="5" spans="2:4" s="34" customFormat="1" x14ac:dyDescent="0.25">
      <c r="B5" s="65" t="str">
        <f>'Resumo do Contrato'!B3</f>
        <v>CONTRATO 14.2024</v>
      </c>
      <c r="C5" s="65"/>
      <c r="D5" s="65"/>
    </row>
    <row r="6" spans="2:4" s="34" customFormat="1" x14ac:dyDescent="0.25">
      <c r="B6" s="68" t="str">
        <f>'Resumo do Contrato'!D4</f>
        <v>05/04/2024 A 04/04/2025</v>
      </c>
      <c r="C6" s="68"/>
      <c r="D6" s="68"/>
    </row>
    <row r="7" spans="2:4" s="34" customFormat="1" x14ac:dyDescent="0.25">
      <c r="B7" s="65"/>
      <c r="C7" s="65"/>
      <c r="D7" s="65"/>
    </row>
    <row r="8" spans="2:4" s="35" customFormat="1" x14ac:dyDescent="0.25">
      <c r="B8" s="69"/>
      <c r="C8" s="36" t="s">
        <v>5</v>
      </c>
      <c r="D8" s="36" t="s">
        <v>0</v>
      </c>
    </row>
    <row r="9" spans="2:4" s="34" customFormat="1" x14ac:dyDescent="0.25">
      <c r="B9" s="69"/>
      <c r="C9" s="70">
        <f>'Resumo por item'!F4</f>
        <v>524.9</v>
      </c>
      <c r="D9" s="53">
        <f>C9*12+'Resumo por item'!G5</f>
        <v>10798.8</v>
      </c>
    </row>
    <row r="10" spans="2:4" s="34" customFormat="1" x14ac:dyDescent="0.25">
      <c r="B10" s="67" t="s">
        <v>9</v>
      </c>
      <c r="C10" s="67"/>
      <c r="D10" s="37"/>
    </row>
    <row r="11" spans="2:4" s="38" customFormat="1" x14ac:dyDescent="0.25">
      <c r="B11" s="41" t="s">
        <v>18</v>
      </c>
      <c r="C11" s="39" t="s">
        <v>19</v>
      </c>
      <c r="D11" s="40"/>
    </row>
    <row r="12" spans="2:4" s="34" customFormat="1" x14ac:dyDescent="0.25">
      <c r="B12" s="42" t="s">
        <v>17</v>
      </c>
      <c r="C12" s="54">
        <f>D9</f>
        <v>10798.8</v>
      </c>
    </row>
    <row r="13" spans="2:4" x14ac:dyDescent="0.25">
      <c r="C13" s="55">
        <f>SUM(C12:C12)</f>
        <v>10798.8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2024-04-08T11:34:19Z</dcterms:modified>
</cp:coreProperties>
</file>