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CAMPUS IBIRITÉ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I9" i="3" l="1"/>
  <c r="F9" i="3"/>
  <c r="D9" i="3" l="1"/>
  <c r="G4" i="4"/>
  <c r="G9" i="3" l="1"/>
  <c r="F12" i="3" s="1"/>
  <c r="B2" i="4"/>
  <c r="G5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<sst xmlns="http://schemas.openxmlformats.org/spreadsheetml/2006/main" count="88" uniqueCount="83">
  <si>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</si>
  <si>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</si>
  <si>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</si>
  <si>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</si>
  <si>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</si>
  <si>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</si>
  <si>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</si>
  <si>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</si>
  <si>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</si>
  <si>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</si>
  <si>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</si>
  <si>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</si>
  <si>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</si>
  <si>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</si>
  <si>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</si>
  <si>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</si>
  <si>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</si>
  <si>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</si>
  <si>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</si>
  <si>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</si>
  <si>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</si>
  <si>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Diferença Global</t>
  </si>
  <si>
    <t>1º</t>
  </si>
  <si>
    <t>2º</t>
  </si>
  <si>
    <t>3º</t>
  </si>
  <si>
    <t>4º</t>
  </si>
  <si>
    <t>Parcela nº</t>
  </si>
  <si>
    <t>Valor Parcela</t>
  </si>
  <si>
    <t>CONTRATO 43/2019/RER/IBR</t>
  </si>
  <si>
    <t>17/09/2019 a 16/09/2020</t>
  </si>
  <si>
    <t>23208.003612/2019-41</t>
  </si>
  <si>
    <t>ADITIVO 01/2020 - 27/07/2020</t>
  </si>
  <si>
    <t>17/09/2020 a 16/09/2021</t>
  </si>
  <si>
    <t>23825.000409/2020-80</t>
  </si>
  <si>
    <t>Contratação empresa especializada em telecomunicações para prestar serviços SMC - Serviço Multimídia, de conectividade digital, em linha privativa de comunicação de Internet, com fornecimento de roteador para o Campus Ibirité, por um período de 12 (doze) meses, conforme configuração estabelecida, especificações e condições constantes no Termo de Referência</t>
  </si>
  <si>
    <t>Mês</t>
  </si>
  <si>
    <t>VALOR MENSAL</t>
  </si>
  <si>
    <t>VALOR TOTAL ANUAL</t>
  </si>
  <si>
    <t>17/09/19 a 16/10/19</t>
  </si>
  <si>
    <t>5º</t>
  </si>
  <si>
    <t>6º</t>
  </si>
  <si>
    <t>7º</t>
  </si>
  <si>
    <t>8º</t>
  </si>
  <si>
    <t>9º</t>
  </si>
  <si>
    <t>10º</t>
  </si>
  <si>
    <t>11º</t>
  </si>
  <si>
    <t>12º</t>
  </si>
  <si>
    <t>17/10/19 a 16/11/19</t>
  </si>
  <si>
    <t>17/11/19 a 16/12/19</t>
  </si>
  <si>
    <t>17/12/19 a 16/01/20</t>
  </si>
  <si>
    <t>17/01/20  a 16/02/20</t>
  </si>
  <si>
    <t>17/02/20 a 16/03/20</t>
  </si>
  <si>
    <t>17/03/20 a 16/04/20</t>
  </si>
  <si>
    <t>17/04/20 a 16/05/20</t>
  </si>
  <si>
    <t>17/05/20 a 16/06/20</t>
  </si>
  <si>
    <t>17/06/20 a 16/07/20</t>
  </si>
  <si>
    <t>17/07/20 a 16/08/20</t>
  </si>
  <si>
    <t>17/08/20 a 16/09/20</t>
  </si>
  <si>
    <t>ADITIVO 01/2020 - PRORROGAÇÃO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</si>
  <si>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</si>
  <si>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</si>
  <si>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</si>
  <si>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</si>
  <si>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</si>
  <si>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</si>
  <si>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</si>
  <si>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</si>
  <si>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</si>
  <si>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</si>
  <si>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</si>
  <si>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</si>
  <si>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17/09/20 a 16/10/20</t>
  </si>
  <si>
    <t>17/10/20 a 16/11/20</t>
  </si>
  <si>
    <t>17/11/20 a 16/12/20</t>
  </si>
  <si>
    <t>17/12/20 a 16/01/21</t>
  </si>
  <si>
    <t>17/01/21  a 16/02/21</t>
  </si>
  <si>
    <t>17/02/21 a 16/03/21</t>
  </si>
  <si>
    <t>17/03/21 a 16/04/21</t>
  </si>
  <si>
    <t>17/04/21 a 16/05/21</t>
  </si>
  <si>
    <t>17/05/21 a 16/06/21</t>
  </si>
  <si>
    <t>17/06/21 a 16/07/21</t>
  </si>
  <si>
    <t>17/07/21 a 16/08/21</t>
  </si>
  <si>
    <t>17/08/21 a 16/09/21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</si>
</sst>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44" fontId="0" fillId="0" borderId="1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1" fillId="0" borderId="0" xfId="3"/>
    <xf numFmtId="0" fontId="0" fillId="0" borderId="1" xfId="0" applyBorder="1" applyAlignment="1">
      <alignment horizontal="center"/>
    </xf>
    <xf numFmtId="43" fontId="0" fillId="0" borderId="1" xfId="0" applyNumberFormat="1" applyBorder="1" applyAlignment="1"/>
    <xf numFmtId="0" fontId="0" fillId="0" borderId="1" xfId="0" applyBorder="1" applyAlignment="1"/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i.ifmg.edu.br/sei/controlador.php?acao=arvore_visualizar&amp;acao_origem=procedimento_visualizar&amp;id_procedimento=673072&amp;infra_sistema=100000100&amp;infra_unidade_atual=110001864&amp;infra_hash=8a76b9a55f81fb2f92a1bf830c09ea76ea89194ecb3f5baa69c8b0d26337cc6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C8" sqref="C8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28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64"/>
      <c r="J3" s="64"/>
    </row>
    <row r="4" spans="2:10" x14ac:dyDescent="0.25">
      <c r="B4" s="22" t="s">
        <v>3</v>
      </c>
      <c r="C4" s="19"/>
      <c r="D4" s="23" t="s">
        <v>29</v>
      </c>
      <c r="E4" s="19">
        <v>14160</v>
      </c>
      <c r="F4" s="20"/>
      <c r="G4" s="21"/>
      <c r="H4" t="s">
        <v>30</v>
      </c>
      <c r="I4" s="5"/>
    </row>
    <row r="5" spans="2:10" x14ac:dyDescent="0.25">
      <c r="B5" s="59" t="s">
        <v>31</v>
      </c>
      <c r="C5" s="19" t="s">
        <v>10</v>
      </c>
      <c r="D5" s="23" t="s">
        <v>32</v>
      </c>
      <c r="E5" s="19"/>
      <c r="F5" s="20"/>
      <c r="G5" s="21"/>
      <c r="H5" s="75" t="s">
        <v>33</v>
      </c>
      <c r="I5" s="5"/>
    </row>
    <row r="6" spans="2:10" x14ac:dyDescent="0.25">
      <c r="B6" s="59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59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65" t="s">
        <v>11</v>
      </c>
      <c r="C28" s="66"/>
      <c r="D28" s="67"/>
      <c r="E28" s="26">
        <f>SUM(E4:E27)</f>
        <v>14160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hyperlinks>
    <hyperlink ref="H5" r:id="rId1" display="https://sei.ifmg.edu.br/sei/controlador.php?acao=arvore_visualizar&amp;acao_origem=procedimento_visualizar&amp;id_procedimento=673072&amp;infra_sistema=100000100&amp;infra_unidade_atual=110001864&amp;infra_hash=8a76b9a55f81fb2f92a1bf830c09ea76ea89194ecb3f5baa69c8b0d26337cc60"/>
  </hyperlinks>
  <pageMargins left="0.511811024" right="0.511811024" top="0.78740157499999996" bottom="0.78740157499999996" header="0.31496062000000002" footer="0.31496062000000002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"/>
  <sheetViews>
    <sheetView showGridLines="0" zoomScale="110" zoomScaleNormal="110" workbookViewId="0">
      <selection activeCell="F7" sqref="F7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20.140625" bestFit="1" customWidth="1"/>
    <col min="8" max="8" width="19" style="55" customWidth="1"/>
    <col min="9" max="10" width="22.140625" bestFit="1" customWidth="1"/>
  </cols>
  <sheetData>
    <row r="2" spans="2:7" x14ac:dyDescent="0.25">
      <c r="B2" s="68" t="str">
        <f>'Resumo do Contrato'!B3</f>
        <v>CONTRATO 43/2019/RER/IBR</v>
      </c>
      <c r="C2" s="68"/>
      <c r="D2" s="68"/>
      <c r="E2" s="68"/>
      <c r="F2" s="68"/>
      <c r="G2" s="68"/>
    </row>
    <row r="3" spans="2:7" x14ac:dyDescent="0.25">
      <c r="B3" s="56" t="s">
        <v>16</v>
      </c>
      <c r="C3" s="56" t="s">
        <v>18</v>
      </c>
      <c r="D3" s="56" t="s">
        <v>19</v>
      </c>
      <c r="E3" s="56" t="s">
        <v>20</v>
      </c>
      <c r="F3" s="56" t="s">
        <v>36</v>
      </c>
      <c r="G3" s="56" t="s">
        <v>37</v>
      </c>
    </row>
    <row r="4" spans="2:7" x14ac:dyDescent="0.25">
      <c r="B4" s="57">
        <v>1</v>
      </c>
      <c r="C4" s="78" t="s">
        <v>34</v>
      </c>
      <c r="D4" s="76" t="s">
        <v>35</v>
      </c>
      <c r="E4" s="76">
        <v>12</v>
      </c>
      <c r="F4" s="77">
        <v>1180</v>
      </c>
      <c r="G4" s="77">
        <f>E4*F4</f>
        <v>14160</v>
      </c>
    </row>
    <row r="5" spans="2:7" x14ac:dyDescent="0.25">
      <c r="B5" s="69" t="s">
        <v>17</v>
      </c>
      <c r="C5" s="69"/>
      <c r="D5" s="69"/>
      <c r="E5" s="69"/>
      <c r="F5" s="69"/>
      <c r="G5" s="58">
        <f>SUM(G4:G4)</f>
        <v>14160</v>
      </c>
    </row>
    <row r="8" spans="2:7" x14ac:dyDescent="0.25">
      <c r="G8" s="55"/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showGridLines="0" tabSelected="1" workbookViewId="0">
      <selection activeCell="I11" sqref="I11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9.140625" style="33" customWidth="1"/>
    <col min="11" max="16384" width="9.140625" style="33"/>
  </cols>
  <sheetData>
    <row r="1" spans="2:9" s="61" customFormat="1" x14ac:dyDescent="0.25">
      <c r="I1" s="62"/>
    </row>
    <row r="2" spans="2:9" s="61" customFormat="1" x14ac:dyDescent="0.25">
      <c r="I2" s="62"/>
    </row>
    <row r="3" spans="2:9" s="63" customFormat="1" x14ac:dyDescent="0.25"/>
    <row r="4" spans="2:9" s="63" customFormat="1" x14ac:dyDescent="0.25"/>
    <row r="5" spans="2:9" s="35" customFormat="1" x14ac:dyDescent="0.25">
      <c r="B5" s="68" t="str">
        <f>'Resumo do Contrato'!B3</f>
        <v>CONTRATO 43/2019/RER/IBR</v>
      </c>
      <c r="C5" s="68"/>
      <c r="D5" s="68"/>
      <c r="E5" s="70" t="s">
        <v>58</v>
      </c>
      <c r="F5" s="70"/>
      <c r="G5" s="70"/>
      <c r="H5" s="70"/>
      <c r="I5" s="71" t="s">
        <v>6</v>
      </c>
    </row>
    <row r="6" spans="2:9" s="35" customFormat="1" x14ac:dyDescent="0.25">
      <c r="B6" s="73" t="str">
        <f>'Resumo do Contrato'!D4</f>
        <v>17/09/2019 a 16/09/2020</v>
      </c>
      <c r="C6" s="73"/>
      <c r="D6" s="73"/>
      <c r="E6" s="70" t="s">
        <v>32</v>
      </c>
      <c r="F6" s="70"/>
      <c r="G6" s="70"/>
      <c r="H6" s="70"/>
      <c r="I6" s="71"/>
    </row>
    <row r="7" spans="2:9" s="35" customFormat="1" x14ac:dyDescent="0.25">
      <c r="B7" s="68"/>
      <c r="C7" s="68"/>
      <c r="D7" s="68"/>
      <c r="E7" s="70"/>
      <c r="F7" s="70"/>
      <c r="G7" s="70"/>
      <c r="H7" s="70"/>
      <c r="I7" s="71"/>
    </row>
    <row r="8" spans="2:9" s="36" customFormat="1" ht="30" x14ac:dyDescent="0.25">
      <c r="B8" s="74"/>
      <c r="C8" s="37" t="s">
        <v>7</v>
      </c>
      <c r="D8" s="37" t="s">
        <v>0</v>
      </c>
      <c r="E8" s="37" t="s">
        <v>12</v>
      </c>
      <c r="F8" s="37" t="s">
        <v>13</v>
      </c>
      <c r="G8" s="37" t="s">
        <v>21</v>
      </c>
      <c r="H8" s="38" t="s">
        <v>5</v>
      </c>
      <c r="I8" s="71"/>
    </row>
    <row r="9" spans="2:9" s="35" customFormat="1" x14ac:dyDescent="0.25">
      <c r="B9" s="74"/>
      <c r="C9" s="39">
        <v>1180</v>
      </c>
      <c r="D9" s="40">
        <f>C9*12</f>
        <v>14160</v>
      </c>
      <c r="E9" s="40">
        <v>1180</v>
      </c>
      <c r="F9" s="40">
        <f>E9*12</f>
        <v>14160</v>
      </c>
      <c r="G9" s="40">
        <f>F9-D9</f>
        <v>0</v>
      </c>
      <c r="H9" s="41">
        <v>14160</v>
      </c>
      <c r="I9" s="42">
        <f>D9+H9</f>
        <v>28320</v>
      </c>
    </row>
    <row r="10" spans="2:9" s="35" customFormat="1" x14ac:dyDescent="0.25">
      <c r="B10" s="72" t="s">
        <v>14</v>
      </c>
      <c r="C10" s="72"/>
      <c r="D10" s="43"/>
      <c r="E10" s="72" t="s">
        <v>14</v>
      </c>
      <c r="F10" s="72"/>
      <c r="G10" s="54"/>
      <c r="H10" s="44"/>
      <c r="I10" s="44"/>
    </row>
    <row r="11" spans="2:9" s="45" customFormat="1" x14ac:dyDescent="0.25">
      <c r="B11" s="48" t="s">
        <v>26</v>
      </c>
      <c r="C11" s="46" t="s">
        <v>27</v>
      </c>
      <c r="D11" s="47"/>
      <c r="E11" s="48" t="s">
        <v>26</v>
      </c>
      <c r="F11" s="49" t="s">
        <v>15</v>
      </c>
      <c r="G11" s="49" t="s">
        <v>27</v>
      </c>
      <c r="H11" s="50"/>
      <c r="I11" s="44"/>
    </row>
    <row r="12" spans="2:9" s="35" customFormat="1" x14ac:dyDescent="0.25">
      <c r="B12" s="51" t="s">
        <v>22</v>
      </c>
      <c r="C12" s="52">
        <v>1180</v>
      </c>
      <c r="D12" s="35" t="s">
        <v>38</v>
      </c>
      <c r="E12" s="51" t="s">
        <v>59</v>
      </c>
      <c r="F12" s="53">
        <f>(G9/360)*148</f>
        <v>0</v>
      </c>
      <c r="G12" s="53">
        <v>1180</v>
      </c>
      <c r="H12" s="35" t="s">
        <v>71</v>
      </c>
      <c r="I12" s="44"/>
    </row>
    <row r="13" spans="2:9" s="35" customFormat="1" x14ac:dyDescent="0.25">
      <c r="B13" s="51" t="s">
        <v>23</v>
      </c>
      <c r="C13" s="52">
        <v>1180</v>
      </c>
      <c r="D13" s="35" t="s">
        <v>47</v>
      </c>
      <c r="E13" s="51" t="s">
        <v>60</v>
      </c>
      <c r="F13" s="53"/>
      <c r="G13" s="53">
        <v>1180</v>
      </c>
      <c r="H13" s="35" t="s">
        <v>72</v>
      </c>
      <c r="I13" s="44"/>
    </row>
    <row r="14" spans="2:9" s="35" customFormat="1" x14ac:dyDescent="0.25">
      <c r="B14" s="51" t="s">
        <v>24</v>
      </c>
      <c r="C14" s="52">
        <v>1180</v>
      </c>
      <c r="D14" s="35" t="s">
        <v>48</v>
      </c>
      <c r="E14" s="51" t="s">
        <v>61</v>
      </c>
      <c r="F14" s="53"/>
      <c r="G14" s="53">
        <v>1180</v>
      </c>
      <c r="H14" s="35" t="s">
        <v>73</v>
      </c>
      <c r="I14" s="44"/>
    </row>
    <row r="15" spans="2:9" s="35" customFormat="1" x14ac:dyDescent="0.25">
      <c r="B15" s="51" t="s">
        <v>25</v>
      </c>
      <c r="C15" s="52">
        <v>1180</v>
      </c>
      <c r="D15" s="33" t="s">
        <v>49</v>
      </c>
      <c r="E15" s="51" t="s">
        <v>62</v>
      </c>
      <c r="F15" s="53"/>
      <c r="G15" s="53">
        <v>1180</v>
      </c>
      <c r="H15" s="33" t="s">
        <v>74</v>
      </c>
      <c r="I15" s="44"/>
    </row>
    <row r="16" spans="2:9" s="35" customFormat="1" x14ac:dyDescent="0.25">
      <c r="B16" s="51" t="s">
        <v>39</v>
      </c>
      <c r="C16" s="52">
        <v>1180</v>
      </c>
      <c r="D16" s="33" t="s">
        <v>50</v>
      </c>
      <c r="E16" s="51" t="s">
        <v>63</v>
      </c>
      <c r="F16" s="53"/>
      <c r="G16" s="53">
        <v>1180</v>
      </c>
      <c r="H16" s="33" t="s">
        <v>75</v>
      </c>
      <c r="I16" s="44"/>
    </row>
    <row r="17" spans="2:9" s="35" customFormat="1" x14ac:dyDescent="0.25">
      <c r="B17" s="51" t="s">
        <v>40</v>
      </c>
      <c r="C17" s="52">
        <v>1180</v>
      </c>
      <c r="D17" s="33" t="s">
        <v>51</v>
      </c>
      <c r="E17" s="51" t="s">
        <v>64</v>
      </c>
      <c r="F17" s="53"/>
      <c r="G17" s="53">
        <v>1180</v>
      </c>
      <c r="H17" s="33" t="s">
        <v>76</v>
      </c>
      <c r="I17" s="44"/>
    </row>
    <row r="18" spans="2:9" s="35" customFormat="1" x14ac:dyDescent="0.25">
      <c r="B18" s="51" t="s">
        <v>41</v>
      </c>
      <c r="C18" s="52">
        <v>1180</v>
      </c>
      <c r="D18" s="33" t="s">
        <v>52</v>
      </c>
      <c r="E18" s="51" t="s">
        <v>65</v>
      </c>
      <c r="F18" s="53"/>
      <c r="G18" s="53">
        <v>1180</v>
      </c>
      <c r="H18" s="33" t="s">
        <v>77</v>
      </c>
      <c r="I18" s="44"/>
    </row>
    <row r="19" spans="2:9" s="35" customFormat="1" x14ac:dyDescent="0.25">
      <c r="B19" s="51" t="s">
        <v>42</v>
      </c>
      <c r="C19" s="52">
        <v>1180</v>
      </c>
      <c r="D19" s="33" t="s">
        <v>53</v>
      </c>
      <c r="E19" s="51" t="s">
        <v>66</v>
      </c>
      <c r="F19" s="53"/>
      <c r="G19" s="53">
        <v>1180</v>
      </c>
      <c r="H19" s="33" t="s">
        <v>78</v>
      </c>
      <c r="I19" s="44"/>
    </row>
    <row r="20" spans="2:9" s="35" customFormat="1" x14ac:dyDescent="0.25">
      <c r="B20" s="51" t="s">
        <v>43</v>
      </c>
      <c r="C20" s="52">
        <v>1180</v>
      </c>
      <c r="D20" s="33" t="s">
        <v>54</v>
      </c>
      <c r="E20" s="51" t="s">
        <v>67</v>
      </c>
      <c r="F20" s="53"/>
      <c r="G20" s="53">
        <v>1180</v>
      </c>
      <c r="H20" s="33" t="s">
        <v>79</v>
      </c>
      <c r="I20" s="44"/>
    </row>
    <row r="21" spans="2:9" s="35" customFormat="1" x14ac:dyDescent="0.25">
      <c r="B21" s="51" t="s">
        <v>44</v>
      </c>
      <c r="C21" s="52">
        <v>1180</v>
      </c>
      <c r="D21" s="60" t="s">
        <v>55</v>
      </c>
      <c r="E21" s="51" t="s">
        <v>68</v>
      </c>
      <c r="F21" s="53"/>
      <c r="G21" s="53">
        <v>1180</v>
      </c>
      <c r="H21" s="60" t="s">
        <v>80</v>
      </c>
      <c r="I21" s="44"/>
    </row>
    <row r="22" spans="2:9" s="35" customFormat="1" x14ac:dyDescent="0.25">
      <c r="B22" s="51" t="s">
        <v>45</v>
      </c>
      <c r="C22" s="52">
        <v>1180</v>
      </c>
      <c r="D22" s="33" t="s">
        <v>56</v>
      </c>
      <c r="E22" s="51" t="s">
        <v>69</v>
      </c>
      <c r="F22" s="53"/>
      <c r="G22" s="53">
        <v>1180</v>
      </c>
      <c r="H22" s="33" t="s">
        <v>81</v>
      </c>
      <c r="I22" s="44"/>
    </row>
    <row r="23" spans="2:9" s="35" customFormat="1" x14ac:dyDescent="0.25">
      <c r="B23" s="51" t="s">
        <v>46</v>
      </c>
      <c r="C23" s="52">
        <v>1180</v>
      </c>
      <c r="D23" s="33" t="s">
        <v>57</v>
      </c>
      <c r="E23" s="51" t="s">
        <v>70</v>
      </c>
      <c r="F23" s="53"/>
      <c r="G23" s="53">
        <v>1180</v>
      </c>
      <c r="H23" s="33" t="s">
        <v>82</v>
      </c>
      <c r="I23" s="44"/>
    </row>
    <row r="24" spans="2:9" s="35" customFormat="1" x14ac:dyDescent="0.25">
      <c r="I24" s="44"/>
    </row>
    <row r="25" spans="2:9" x14ac:dyDescent="0.25">
      <c r="I25" s="44"/>
    </row>
    <row r="26" spans="2:9" x14ac:dyDescent="0.25">
      <c r="I26" s="44"/>
    </row>
  </sheetData>
  <mergeCells count="10">
    <mergeCell ref="B10:C10"/>
    <mergeCell ref="B6:D6"/>
    <mergeCell ref="B7:D7"/>
    <mergeCell ref="B8:B9"/>
    <mergeCell ref="B5:D5"/>
    <mergeCell ref="E5:H5"/>
    <mergeCell ref="I5:I8"/>
    <mergeCell ref="E6:H6"/>
    <mergeCell ref="E7:H7"/>
    <mergeCell ref="E10:F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2020-07-31T19:20:38Z</dcterms:modified>
</cp:coreProperties>
</file>