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ELEMAR\Contrato 05 2019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3" i="3" l="1"/>
  <c r="K13" i="3" s="1"/>
  <c r="G14" i="3"/>
  <c r="K14" i="3" s="1"/>
  <c r="G15" i="3"/>
  <c r="K15" i="3" s="1"/>
  <c r="G16" i="3"/>
  <c r="K16" i="3" s="1"/>
  <c r="G17" i="3"/>
  <c r="K17" i="3" s="1"/>
  <c r="G18" i="3"/>
  <c r="K18" i="3" s="1"/>
  <c r="G19" i="3"/>
  <c r="K19" i="3" s="1"/>
  <c r="G20" i="3"/>
  <c r="K20" i="3" s="1"/>
  <c r="G21" i="3"/>
  <c r="K21" i="3" s="1"/>
  <c r="G22" i="3"/>
  <c r="K22" i="3" s="1"/>
  <c r="G23" i="3"/>
  <c r="K23" i="3" s="1"/>
  <c r="I9" i="3" l="1"/>
  <c r="G12" i="3" l="1"/>
  <c r="K12" i="3" s="1"/>
  <c r="G4" i="4"/>
  <c r="Z3" i="3"/>
  <c r="L9" i="3"/>
  <c r="B2" i="4"/>
  <c r="G5" i="4"/>
  <c r="G63" i="4" l="1"/>
  <c r="H46" i="4"/>
  <c r="H63" i="4"/>
  <c r="H30" i="4"/>
  <c r="G13" i="4"/>
  <c r="G30" i="4"/>
  <c r="G46" i="4"/>
  <c r="I30" i="4" l="1"/>
  <c r="I63" i="4"/>
  <c r="N9" i="3"/>
  <c r="S9" i="3" s="1"/>
  <c r="I46" i="4"/>
  <c r="J6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<sst xmlns="http://schemas.openxmlformats.org/spreadsheetml/2006/main" count="154" uniqueCount="88">
  <si>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</si>
  <si>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</si>
  <si>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</si>
  <si>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</si>
  <si>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</si>
  <si>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</si>
  <si>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</si>
  <si>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</si>
  <si>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</si>
  <si>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</si>
  <si>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</si>
  <si>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</si>
  <si>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</si>
  <si>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</si>
  <si>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</si>
  <si>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</si>
  <si>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</si>
  <si>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</si>
  <si>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</si>
  <si>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</si>
  <si>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</si>
  <si>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</si>
  <si>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</si>
  <si>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</si>
  <si>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</si>
  <si>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</si>
  <si>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</si>
  <si>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</si>
  <si>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</si>
  <si>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</si>
  <si>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</si>
  <si>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05/2019/BAR</t>
  </si>
  <si>
    <t>16/05/2019 a 15/05/2020</t>
  </si>
  <si>
    <t>Feixe de tronco digital E1 ISDN com 30 troncos</t>
  </si>
  <si>
    <t>Bloco 50 número DDR</t>
  </si>
  <si>
    <t>Feixe de tronco digital - Minuto  fixo para fixo</t>
  </si>
  <si>
    <t>Feixe de tronco digital - Minuto fixo DDD nacional</t>
  </si>
  <si>
    <t xml:space="preserve">Feixe de tronco digital - Minuto fixo para celular </t>
  </si>
  <si>
    <t xml:space="preserve">Unid </t>
  </si>
  <si>
    <t xml:space="preserve">Link dedicado TC Data STD </t>
  </si>
  <si>
    <t>Bloqueio de Chamada Aut. A Cobrar</t>
  </si>
  <si>
    <t>Mudança de local de feixe digital ISDN</t>
  </si>
  <si>
    <t xml:space="preserve">Configuração do link TC Data STD </t>
  </si>
  <si>
    <t>DESCRIÇÃO</t>
  </si>
  <si>
    <t xml:space="preserve">TA .... - REEQUILÍBRIO - Vigência a partir de ..... </t>
  </si>
  <si>
    <t xml:space="preserve">DESCRIÇÃO </t>
  </si>
  <si>
    <t>TA ..... - REEQUILÍBRIO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</si>
  <si>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</si>
  <si>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</si>
  <si>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</si>
  <si>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</si>
  <si>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</si>
  <si>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</si>
  <si>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</si>
  <si>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</si>
  <si>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01/2020 - PRORROGAÇÃO </t>
  </si>
  <si>
    <t>16/05/2020 A 15/05/2021</t>
  </si>
  <si>
    <t xml:space="preserve">13º </t>
  </si>
  <si>
    <t xml:space="preserve">14º </t>
  </si>
  <si>
    <t xml:space="preserve">15º </t>
  </si>
  <si>
    <t xml:space="preserve">16º 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</si>
  <si>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</si>
  <si>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</si>
  <si>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</si>
  <si>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</si>
  <si>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</si>
  <si>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</si>
  <si>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</si>
  <si>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>ADITIVO 01/2020</t>
  </si>
  <si>
    <t xml:space="preserve">Prorrogação </t>
  </si>
  <si>
    <t>16/05/2020 a 15/05/2021</t>
  </si>
  <si>
    <t>PRIMEIRO APOSTILAMENTO -</t>
  </si>
  <si>
    <t>23209.000856/2020-04</t>
  </si>
  <si>
    <t>23209.000579/2019-98</t>
  </si>
  <si>
    <t xml:space="preserve">PRIMEIRO APOSTILMENTO - REAJUSTE 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</si>
  <si>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</si>
  <si>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</si>
  <si>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</si>
  <si>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</si>
  <si>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</si>
  <si>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</si>
  <si>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</si>
  <si>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</si>
  <si>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</si>
  <si>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</si>
  <si>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</si>
  <si>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 xml:space="preserve">24º </t>
  </si>
  <si>
    <t>24º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</si>
</sst>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7" sqref="E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32</v>
      </c>
      <c r="E4" s="19">
        <v>49829.4</v>
      </c>
      <c r="F4" s="20"/>
      <c r="G4" s="21"/>
      <c r="H4" s="23" t="s">
        <v>73</v>
      </c>
      <c r="I4" s="5"/>
    </row>
    <row r="5" spans="2:10" x14ac:dyDescent="0.25">
      <c r="B5" s="76" t="s">
        <v>68</v>
      </c>
      <c r="C5" s="19" t="s">
        <v>69</v>
      </c>
      <c r="D5" s="23" t="s">
        <v>70</v>
      </c>
      <c r="E5" s="19"/>
      <c r="F5" s="20"/>
      <c r="G5" s="21"/>
      <c r="H5" s="23" t="s">
        <v>72</v>
      </c>
      <c r="I5" s="5"/>
    </row>
    <row r="6" spans="2:10" x14ac:dyDescent="0.25">
      <c r="B6" s="76" t="s">
        <v>71</v>
      </c>
      <c r="C6" s="19" t="s">
        <v>15</v>
      </c>
      <c r="D6" s="23"/>
      <c r="E6" s="19">
        <v>2167.58</v>
      </c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51996.98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zoomScale="110" zoomScaleNormal="110" workbookViewId="0">
      <selection activeCell="F76" sqref="F76"/>
    </sheetView>
  </sheetViews>
  <sheetFormatPr defaultRowHeight="15" x14ac:dyDescent="0.25"/>
  <cols>
    <col min="1" max="1" width="2.42578125" customWidth="1"/>
    <col min="3" max="3" width="44.710937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05/2019/BAR</v>
      </c>
      <c r="C2" s="85"/>
      <c r="D2" s="85"/>
      <c r="E2" s="85"/>
      <c r="F2" s="85"/>
      <c r="G2" s="85"/>
    </row>
    <row r="3" spans="2:9" x14ac:dyDescent="0.25">
      <c r="B3" s="59" t="s">
        <v>16</v>
      </c>
      <c r="C3" s="59" t="s">
        <v>43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1</v>
      </c>
      <c r="C4" s="60" t="s">
        <v>33</v>
      </c>
      <c r="D4" s="60" t="s">
        <v>22</v>
      </c>
      <c r="E4" s="60">
        <v>1</v>
      </c>
      <c r="F4" s="61">
        <v>1188.6400000000001</v>
      </c>
      <c r="G4" s="61">
        <f>E4*F4</f>
        <v>1188.6400000000001</v>
      </c>
    </row>
    <row r="5" spans="2:9" x14ac:dyDescent="0.25">
      <c r="B5" s="60">
        <v>2</v>
      </c>
      <c r="C5" s="60" t="s">
        <v>34</v>
      </c>
      <c r="D5" s="60" t="s">
        <v>22</v>
      </c>
      <c r="E5" s="60">
        <v>4</v>
      </c>
      <c r="F5" s="61">
        <v>150</v>
      </c>
      <c r="G5" s="61">
        <f t="shared" ref="G5" si="0">E5*F5</f>
        <v>600</v>
      </c>
    </row>
    <row r="6" spans="2:9" x14ac:dyDescent="0.25">
      <c r="B6" s="60">
        <v>3</v>
      </c>
      <c r="C6" s="60" t="s">
        <v>35</v>
      </c>
      <c r="D6" s="60" t="s">
        <v>22</v>
      </c>
      <c r="E6" s="60">
        <v>900</v>
      </c>
      <c r="F6" s="61">
        <v>0.81</v>
      </c>
      <c r="G6" s="61"/>
    </row>
    <row r="7" spans="2:9" x14ac:dyDescent="0.25">
      <c r="B7" s="92">
        <v>4</v>
      </c>
      <c r="C7" s="93" t="s">
        <v>36</v>
      </c>
      <c r="D7" s="93" t="s">
        <v>22</v>
      </c>
      <c r="E7" s="92">
        <v>100</v>
      </c>
      <c r="F7" s="92">
        <v>0.67</v>
      </c>
      <c r="G7" s="59"/>
    </row>
    <row r="8" spans="2:9" x14ac:dyDescent="0.25">
      <c r="B8" s="60">
        <v>5</v>
      </c>
      <c r="C8" s="60" t="s">
        <v>37</v>
      </c>
      <c r="D8" s="60" t="s">
        <v>38</v>
      </c>
      <c r="E8" s="60">
        <v>10</v>
      </c>
      <c r="F8" s="61">
        <v>0.9</v>
      </c>
      <c r="G8" s="61"/>
    </row>
    <row r="9" spans="2:9" x14ac:dyDescent="0.25">
      <c r="B9" s="60">
        <v>6</v>
      </c>
      <c r="C9" s="60" t="s">
        <v>39</v>
      </c>
      <c r="D9" s="60" t="s">
        <v>38</v>
      </c>
      <c r="E9" s="60">
        <v>1</v>
      </c>
      <c r="F9" s="61">
        <v>600</v>
      </c>
      <c r="G9" s="61"/>
    </row>
    <row r="10" spans="2:9" x14ac:dyDescent="0.25">
      <c r="B10" s="60">
        <v>7</v>
      </c>
      <c r="C10" s="60" t="s">
        <v>40</v>
      </c>
      <c r="D10" s="60" t="s">
        <v>38</v>
      </c>
      <c r="E10" s="60">
        <v>1</v>
      </c>
      <c r="F10" s="61">
        <v>14.91</v>
      </c>
      <c r="G10" s="61"/>
    </row>
    <row r="11" spans="2:9" x14ac:dyDescent="0.25">
      <c r="B11" s="92">
        <v>8</v>
      </c>
      <c r="C11" s="93" t="s">
        <v>41</v>
      </c>
      <c r="D11" s="93" t="s">
        <v>38</v>
      </c>
      <c r="E11" s="92">
        <v>1</v>
      </c>
      <c r="F11" s="61">
        <v>800</v>
      </c>
      <c r="G11" s="59"/>
    </row>
    <row r="12" spans="2:9" x14ac:dyDescent="0.25">
      <c r="B12" s="60">
        <v>9</v>
      </c>
      <c r="C12" s="60" t="s">
        <v>42</v>
      </c>
      <c r="D12" s="60" t="s">
        <v>38</v>
      </c>
      <c r="E12" s="60">
        <v>1</v>
      </c>
      <c r="F12" s="61">
        <v>800</v>
      </c>
      <c r="G12" s="61"/>
    </row>
    <row r="13" spans="2:9" x14ac:dyDescent="0.25">
      <c r="B13" s="86" t="s">
        <v>17</v>
      </c>
      <c r="C13" s="86"/>
      <c r="D13" s="86"/>
      <c r="E13" s="86"/>
      <c r="F13" s="86"/>
      <c r="G13" s="62">
        <f>SUM(G4:G12)</f>
        <v>1788.64</v>
      </c>
    </row>
    <row r="16" spans="2:9" x14ac:dyDescent="0.25">
      <c r="B16" s="85" t="s">
        <v>44</v>
      </c>
      <c r="C16" s="85"/>
      <c r="D16" s="85"/>
      <c r="E16" s="85"/>
      <c r="F16" s="85"/>
      <c r="G16" s="85"/>
      <c r="H16" s="69" t="s">
        <v>23</v>
      </c>
      <c r="I16" s="70" t="s">
        <v>24</v>
      </c>
    </row>
    <row r="17" spans="2:9" x14ac:dyDescent="0.25">
      <c r="B17" s="59" t="s">
        <v>16</v>
      </c>
      <c r="C17" s="59" t="s">
        <v>45</v>
      </c>
      <c r="D17" s="59" t="s">
        <v>18</v>
      </c>
      <c r="E17" s="59" t="s">
        <v>19</v>
      </c>
      <c r="F17" s="59" t="s">
        <v>20</v>
      </c>
      <c r="G17" s="59" t="s">
        <v>21</v>
      </c>
      <c r="H17" s="61"/>
      <c r="I17" s="60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74"/>
      <c r="C20" s="74"/>
      <c r="D20" s="74"/>
      <c r="E20" s="74"/>
      <c r="F20" s="75"/>
      <c r="G20" s="75"/>
      <c r="H20" s="75"/>
      <c r="I20" s="75"/>
    </row>
    <row r="21" spans="2:9" x14ac:dyDescent="0.25">
      <c r="B21" s="59"/>
      <c r="C21" s="59"/>
      <c r="D21" s="59"/>
      <c r="E21" s="59"/>
      <c r="F21" s="59"/>
      <c r="G21" s="59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74"/>
      <c r="C24" s="74"/>
      <c r="D24" s="74"/>
      <c r="E24" s="74"/>
      <c r="F24" s="75"/>
      <c r="G24" s="75"/>
      <c r="H24" s="75"/>
      <c r="I24" s="75"/>
    </row>
    <row r="25" spans="2:9" x14ac:dyDescent="0.25">
      <c r="B25" s="59"/>
      <c r="C25" s="59"/>
      <c r="D25" s="59"/>
      <c r="E25" s="59"/>
      <c r="F25" s="59"/>
      <c r="G25" s="59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59"/>
      <c r="C29" s="59"/>
      <c r="D29" s="59"/>
      <c r="E29" s="59"/>
      <c r="F29" s="59"/>
      <c r="G29" s="59"/>
      <c r="H29" s="61"/>
      <c r="I29" s="61"/>
    </row>
    <row r="30" spans="2:9" x14ac:dyDescent="0.25">
      <c r="B30" s="86" t="s">
        <v>17</v>
      </c>
      <c r="C30" s="86"/>
      <c r="D30" s="86"/>
      <c r="E30" s="86"/>
      <c r="F30" s="86"/>
      <c r="G30" s="62">
        <f>SUM(G18:G29)</f>
        <v>0</v>
      </c>
      <c r="H30" s="62">
        <f>SUM(H18:H29)</f>
        <v>0</v>
      </c>
      <c r="I30" s="62">
        <f>SUM(I18:I29)</f>
        <v>0</v>
      </c>
    </row>
    <row r="31" spans="2:9" x14ac:dyDescent="0.25">
      <c r="G31" s="58"/>
    </row>
    <row r="33" spans="2:9" x14ac:dyDescent="0.25">
      <c r="B33" s="85" t="s">
        <v>46</v>
      </c>
      <c r="C33" s="85"/>
      <c r="D33" s="85"/>
      <c r="E33" s="85"/>
      <c r="F33" s="85"/>
      <c r="G33" s="85"/>
      <c r="H33" s="69" t="s">
        <v>23</v>
      </c>
      <c r="I33" s="70" t="s">
        <v>24</v>
      </c>
    </row>
    <row r="34" spans="2:9" x14ac:dyDescent="0.25">
      <c r="B34" s="63" t="s">
        <v>16</v>
      </c>
      <c r="C34" s="63" t="s">
        <v>45</v>
      </c>
      <c r="D34" s="63" t="s">
        <v>18</v>
      </c>
      <c r="E34" s="63" t="s">
        <v>19</v>
      </c>
      <c r="F34" s="63" t="s">
        <v>20</v>
      </c>
      <c r="G34" s="63" t="s">
        <v>21</v>
      </c>
      <c r="H34" s="61"/>
      <c r="I34" s="60"/>
    </row>
    <row r="35" spans="2:9" x14ac:dyDescent="0.25">
      <c r="B35" s="64"/>
      <c r="C35" s="64"/>
      <c r="D35" s="64"/>
      <c r="E35" s="64"/>
      <c r="F35" s="65"/>
      <c r="G35" s="65"/>
      <c r="H35" s="61"/>
      <c r="I35" s="61"/>
    </row>
    <row r="36" spans="2:9" x14ac:dyDescent="0.25">
      <c r="B36" s="64"/>
      <c r="C36" s="64"/>
      <c r="D36" s="64"/>
      <c r="E36" s="64"/>
      <c r="F36" s="65"/>
      <c r="G36" s="65"/>
      <c r="H36" s="61"/>
      <c r="I36" s="61"/>
    </row>
    <row r="37" spans="2:9" x14ac:dyDescent="0.25">
      <c r="B37" s="74"/>
      <c r="C37" s="74"/>
      <c r="D37" s="74"/>
      <c r="E37" s="74"/>
      <c r="F37" s="75"/>
      <c r="G37" s="75"/>
      <c r="H37" s="75"/>
      <c r="I37" s="75"/>
    </row>
    <row r="38" spans="2:9" x14ac:dyDescent="0.25">
      <c r="B38" s="63"/>
      <c r="C38" s="63"/>
      <c r="D38" s="63"/>
      <c r="E38" s="63"/>
      <c r="F38" s="63"/>
      <c r="G38" s="63"/>
      <c r="H38" s="61"/>
      <c r="I38" s="61"/>
    </row>
    <row r="39" spans="2:9" x14ac:dyDescent="0.25">
      <c r="B39" s="64"/>
      <c r="C39" s="64"/>
      <c r="D39" s="64"/>
      <c r="E39" s="64"/>
      <c r="F39" s="65"/>
      <c r="G39" s="65"/>
      <c r="H39" s="61"/>
      <c r="I39" s="61"/>
    </row>
    <row r="40" spans="2:9" x14ac:dyDescent="0.25">
      <c r="B40" s="64"/>
      <c r="C40" s="64"/>
      <c r="D40" s="64"/>
      <c r="E40" s="64"/>
      <c r="F40" s="65"/>
      <c r="G40" s="65"/>
      <c r="H40" s="61"/>
      <c r="I40" s="61"/>
    </row>
    <row r="41" spans="2:9" x14ac:dyDescent="0.25">
      <c r="B41" s="74"/>
      <c r="C41" s="74"/>
      <c r="D41" s="74"/>
      <c r="E41" s="74"/>
      <c r="F41" s="75"/>
      <c r="G41" s="75"/>
      <c r="H41" s="75"/>
      <c r="I41" s="75"/>
    </row>
    <row r="42" spans="2:9" x14ac:dyDescent="0.25">
      <c r="B42" s="63"/>
      <c r="C42" s="63"/>
      <c r="D42" s="63"/>
      <c r="E42" s="63"/>
      <c r="F42" s="63"/>
      <c r="G42" s="63"/>
      <c r="H42" s="61"/>
      <c r="I42" s="61"/>
    </row>
    <row r="43" spans="2:9" x14ac:dyDescent="0.25">
      <c r="B43" s="64"/>
      <c r="C43" s="64"/>
      <c r="D43" s="64"/>
      <c r="E43" s="64"/>
      <c r="F43" s="65"/>
      <c r="G43" s="65"/>
      <c r="H43" s="61"/>
      <c r="I43" s="61"/>
    </row>
    <row r="44" spans="2:9" x14ac:dyDescent="0.25">
      <c r="B44" s="64"/>
      <c r="C44" s="64"/>
      <c r="D44" s="64"/>
      <c r="E44" s="64"/>
      <c r="F44" s="65"/>
      <c r="G44" s="65"/>
      <c r="H44" s="61"/>
      <c r="I44" s="61"/>
    </row>
    <row r="45" spans="2:9" x14ac:dyDescent="0.25">
      <c r="B45" s="74"/>
      <c r="C45" s="74"/>
      <c r="D45" s="74"/>
      <c r="E45" s="74"/>
      <c r="F45" s="75"/>
      <c r="G45" s="75"/>
      <c r="H45" s="75"/>
      <c r="I45" s="75"/>
    </row>
    <row r="46" spans="2:9" x14ac:dyDescent="0.25">
      <c r="B46" s="86" t="s">
        <v>17</v>
      </c>
      <c r="C46" s="86"/>
      <c r="D46" s="86"/>
      <c r="E46" s="86"/>
      <c r="F46" s="86"/>
      <c r="G46" s="62">
        <f>SUM(G35:G45)</f>
        <v>0</v>
      </c>
      <c r="H46" s="62">
        <f>SUM(H35:H45)</f>
        <v>0</v>
      </c>
      <c r="I46" s="62">
        <f>SUM(I35:I45)</f>
        <v>0</v>
      </c>
    </row>
    <row r="47" spans="2:9" x14ac:dyDescent="0.25">
      <c r="B47" s="66"/>
      <c r="C47" s="66"/>
      <c r="D47" s="66"/>
      <c r="E47" s="66"/>
      <c r="F47" s="66"/>
      <c r="G47" s="67"/>
    </row>
    <row r="49" spans="2:10" x14ac:dyDescent="0.25">
      <c r="B49" s="85"/>
      <c r="C49" s="85"/>
      <c r="D49" s="85"/>
      <c r="E49" s="85"/>
      <c r="F49" s="85"/>
      <c r="G49" s="85"/>
      <c r="H49" s="69" t="s">
        <v>23</v>
      </c>
      <c r="I49" s="70" t="s">
        <v>24</v>
      </c>
    </row>
    <row r="50" spans="2:10" x14ac:dyDescent="0.25">
      <c r="B50" s="63" t="s">
        <v>16</v>
      </c>
      <c r="C50" s="63" t="s">
        <v>45</v>
      </c>
      <c r="D50" s="63" t="s">
        <v>18</v>
      </c>
      <c r="E50" s="63" t="s">
        <v>19</v>
      </c>
      <c r="F50" s="63" t="s">
        <v>20</v>
      </c>
      <c r="G50" s="63" t="s">
        <v>21</v>
      </c>
      <c r="H50" s="71"/>
      <c r="I50" s="72"/>
    </row>
    <row r="51" spans="2:10" x14ac:dyDescent="0.25">
      <c r="B51" s="74"/>
      <c r="C51" s="74"/>
      <c r="D51" s="74"/>
      <c r="E51" s="74"/>
      <c r="F51" s="75"/>
      <c r="G51" s="75"/>
      <c r="H51" s="75"/>
      <c r="I51" s="75"/>
    </row>
    <row r="52" spans="2:10" x14ac:dyDescent="0.25">
      <c r="B52" s="74"/>
      <c r="C52" s="74"/>
      <c r="D52" s="74"/>
      <c r="E52" s="74"/>
      <c r="F52" s="75"/>
      <c r="G52" s="75"/>
      <c r="H52" s="75"/>
      <c r="I52" s="75"/>
    </row>
    <row r="53" spans="2:10" x14ac:dyDescent="0.25">
      <c r="B53" s="72"/>
      <c r="C53" s="72"/>
      <c r="D53" s="72"/>
      <c r="E53" s="72"/>
      <c r="F53" s="71"/>
      <c r="G53" s="71"/>
      <c r="H53" s="71"/>
      <c r="I53" s="71"/>
    </row>
    <row r="54" spans="2:10" x14ac:dyDescent="0.25">
      <c r="B54" s="73"/>
      <c r="C54" s="73"/>
      <c r="D54" s="73"/>
      <c r="E54" s="73"/>
      <c r="F54" s="73"/>
      <c r="G54" s="73"/>
      <c r="H54" s="71"/>
      <c r="I54" s="71"/>
    </row>
    <row r="55" spans="2:10" x14ac:dyDescent="0.25">
      <c r="B55" s="74"/>
      <c r="C55" s="74"/>
      <c r="D55" s="74"/>
      <c r="E55" s="74"/>
      <c r="F55" s="75"/>
      <c r="G55" s="75"/>
      <c r="H55" s="75"/>
      <c r="I55" s="75"/>
    </row>
    <row r="56" spans="2:10" x14ac:dyDescent="0.25">
      <c r="B56" s="74"/>
      <c r="C56" s="74"/>
      <c r="D56" s="74"/>
      <c r="E56" s="74"/>
      <c r="F56" s="75"/>
      <c r="G56" s="75"/>
      <c r="H56" s="75"/>
      <c r="I56" s="75"/>
    </row>
    <row r="57" spans="2:10" x14ac:dyDescent="0.25">
      <c r="B57" s="72"/>
      <c r="C57" s="72"/>
      <c r="D57" s="72"/>
      <c r="E57" s="72"/>
      <c r="F57" s="71"/>
      <c r="G57" s="71"/>
      <c r="H57" s="71"/>
      <c r="I57" s="71"/>
    </row>
    <row r="58" spans="2:10" x14ac:dyDescent="0.25">
      <c r="B58" s="73"/>
      <c r="C58" s="73"/>
      <c r="D58" s="73"/>
      <c r="E58" s="73"/>
      <c r="F58" s="73"/>
      <c r="G58" s="73"/>
      <c r="H58" s="71"/>
      <c r="I58" s="71"/>
    </row>
    <row r="59" spans="2:10" x14ac:dyDescent="0.25">
      <c r="B59" s="74"/>
      <c r="C59" s="74"/>
      <c r="D59" s="74"/>
      <c r="E59" s="74"/>
      <c r="F59" s="75"/>
      <c r="G59" s="75"/>
      <c r="H59" s="75"/>
      <c r="I59" s="75"/>
    </row>
    <row r="60" spans="2:10" x14ac:dyDescent="0.25">
      <c r="B60" s="74"/>
      <c r="C60" s="74"/>
      <c r="D60" s="74"/>
      <c r="E60" s="74"/>
      <c r="F60" s="75"/>
      <c r="G60" s="75"/>
      <c r="H60" s="75"/>
      <c r="I60" s="75"/>
    </row>
    <row r="61" spans="2:10" x14ac:dyDescent="0.25">
      <c r="B61" s="72"/>
      <c r="C61" s="72"/>
      <c r="D61" s="72"/>
      <c r="E61" s="72"/>
      <c r="F61" s="71"/>
      <c r="G61" s="71"/>
      <c r="H61" s="71"/>
      <c r="I61" s="71"/>
    </row>
    <row r="62" spans="2:10" x14ac:dyDescent="0.25">
      <c r="B62" s="73"/>
      <c r="C62" s="73"/>
      <c r="D62" s="73"/>
      <c r="E62" s="73"/>
      <c r="F62" s="73"/>
      <c r="G62" s="73"/>
      <c r="H62" s="71"/>
      <c r="I62" s="71"/>
    </row>
    <row r="63" spans="2:10" x14ac:dyDescent="0.25">
      <c r="B63" s="86" t="s">
        <v>17</v>
      </c>
      <c r="C63" s="86"/>
      <c r="D63" s="86"/>
      <c r="E63" s="86"/>
      <c r="F63" s="86"/>
      <c r="G63" s="62">
        <f>SUM(G51:G62)</f>
        <v>0</v>
      </c>
      <c r="H63" s="68">
        <f>SUM(H51:H62)</f>
        <v>0</v>
      </c>
      <c r="I63" s="68">
        <f>SUM(I51:I62)</f>
        <v>0</v>
      </c>
      <c r="J63" s="58">
        <f>SUM(J51:J62)</f>
        <v>0</v>
      </c>
    </row>
    <row r="64" spans="2:10" x14ac:dyDescent="0.25">
      <c r="G64" s="58"/>
    </row>
  </sheetData>
  <mergeCells count="8">
    <mergeCell ref="B2:G2"/>
    <mergeCell ref="B49:G49"/>
    <mergeCell ref="B63:F63"/>
    <mergeCell ref="B13:F13"/>
    <mergeCell ref="B16:G16"/>
    <mergeCell ref="B30:F30"/>
    <mergeCell ref="B33:G33"/>
    <mergeCell ref="B46:F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workbookViewId="0">
      <selection activeCell="J27" sqref="J2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>
      <c r="Z3" s="80">
        <f>Z1-Z2</f>
        <v>0</v>
      </c>
    </row>
    <row r="4" spans="2:34" s="80" customFormat="1" x14ac:dyDescent="0.25"/>
    <row r="5" spans="2:34" s="35" customFormat="1" x14ac:dyDescent="0.25">
      <c r="B5" s="85" t="str">
        <f>'Resumo do Contrato'!B3</f>
        <v>CONTRATO 05/2019/BAR</v>
      </c>
      <c r="C5" s="85"/>
      <c r="D5" s="85"/>
      <c r="E5" s="87" t="s">
        <v>55</v>
      </c>
      <c r="F5" s="87"/>
      <c r="G5" s="87"/>
      <c r="H5" s="87"/>
      <c r="I5" s="88" t="s">
        <v>6</v>
      </c>
      <c r="J5" s="87" t="s">
        <v>74</v>
      </c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16/05/2019 a 15/05/2020</v>
      </c>
      <c r="C6" s="90"/>
      <c r="D6" s="90"/>
      <c r="E6" s="87" t="s">
        <v>56</v>
      </c>
      <c r="F6" s="87"/>
      <c r="G6" s="87"/>
      <c r="H6" s="87"/>
      <c r="I6" s="88"/>
      <c r="J6" s="87" t="s">
        <v>56</v>
      </c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8"/>
      <c r="J8" s="37" t="s">
        <v>11</v>
      </c>
      <c r="K8" s="37" t="s">
        <v>12</v>
      </c>
      <c r="L8" s="37" t="s">
        <v>24</v>
      </c>
      <c r="M8" s="38" t="s">
        <v>5</v>
      </c>
      <c r="N8" s="88"/>
      <c r="O8" s="37" t="s">
        <v>11</v>
      </c>
      <c r="P8" s="37" t="s">
        <v>12</v>
      </c>
      <c r="Q8" s="37" t="s">
        <v>24</v>
      </c>
      <c r="R8" s="38" t="s">
        <v>5</v>
      </c>
      <c r="S8" s="88"/>
      <c r="T8" s="37" t="s">
        <v>11</v>
      </c>
      <c r="U8" s="37" t="s">
        <v>12</v>
      </c>
      <c r="V8" s="37" t="s">
        <v>24</v>
      </c>
      <c r="W8" s="38" t="s">
        <v>5</v>
      </c>
      <c r="X8" s="88"/>
      <c r="Y8" s="37" t="s">
        <v>11</v>
      </c>
      <c r="Z8" s="37" t="s">
        <v>12</v>
      </c>
      <c r="AA8" s="37" t="s">
        <v>24</v>
      </c>
      <c r="AB8" s="38" t="s">
        <v>5</v>
      </c>
      <c r="AC8" s="88"/>
      <c r="AD8" s="37" t="s">
        <v>11</v>
      </c>
      <c r="AE8" s="37" t="s">
        <v>12</v>
      </c>
      <c r="AF8" s="37" t="s">
        <v>24</v>
      </c>
      <c r="AG8" s="38" t="s">
        <v>5</v>
      </c>
      <c r="AH8" s="88"/>
    </row>
    <row r="9" spans="2:34" s="35" customFormat="1" x14ac:dyDescent="0.25">
      <c r="B9" s="91"/>
      <c r="C9" s="39"/>
      <c r="D9" s="40">
        <v>49829.4</v>
      </c>
      <c r="E9" s="40"/>
      <c r="F9" s="40">
        <v>49829.4</v>
      </c>
      <c r="G9" s="40"/>
      <c r="H9" s="41">
        <v>49829.4</v>
      </c>
      <c r="I9" s="42">
        <f>H9+D9</f>
        <v>99658.8</v>
      </c>
      <c r="J9" s="40"/>
      <c r="K9" s="40">
        <v>51996.98</v>
      </c>
      <c r="L9" s="40">
        <f>K9-F9</f>
        <v>2167.5800000000017</v>
      </c>
      <c r="M9" s="41">
        <v>2167.58</v>
      </c>
      <c r="N9" s="42">
        <f>M9+I9</f>
        <v>101826.38</v>
      </c>
      <c r="O9" s="40"/>
      <c r="P9" s="40"/>
      <c r="Q9" s="40"/>
      <c r="R9" s="41"/>
      <c r="S9" s="42">
        <f>R9+N9</f>
        <v>101826.38</v>
      </c>
      <c r="T9" s="40"/>
      <c r="U9" s="40"/>
      <c r="V9" s="40"/>
      <c r="W9" s="41"/>
      <c r="X9" s="42">
        <f>W9+S9</f>
        <v>101826.38</v>
      </c>
      <c r="Y9" s="40"/>
      <c r="Z9" s="40"/>
      <c r="AA9" s="40"/>
      <c r="AB9" s="41"/>
      <c r="AC9" s="42">
        <f>AB9+X9</f>
        <v>101826.38</v>
      </c>
      <c r="AD9" s="40"/>
      <c r="AE9" s="40"/>
      <c r="AF9" s="40"/>
      <c r="AG9" s="41"/>
      <c r="AH9" s="42">
        <f>AG9+AC9</f>
        <v>101826.38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/>
      <c r="P10" s="89"/>
      <c r="Q10" s="57"/>
      <c r="R10" s="45"/>
      <c r="S10" s="45"/>
      <c r="T10" s="89"/>
      <c r="U10" s="89"/>
      <c r="V10" s="57"/>
      <c r="W10" s="45"/>
      <c r="X10" s="45"/>
      <c r="Y10" s="89"/>
      <c r="Z10" s="89"/>
      <c r="AA10" s="57"/>
      <c r="AB10" s="45"/>
      <c r="AC10" s="45"/>
      <c r="AD10" s="89"/>
      <c r="AE10" s="89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4152.45</v>
      </c>
      <c r="E12" s="52" t="s">
        <v>57</v>
      </c>
      <c r="F12" s="55"/>
      <c r="G12" s="55">
        <f>F12+C12</f>
        <v>4152.45</v>
      </c>
      <c r="H12" s="56"/>
      <c r="I12" s="45"/>
      <c r="J12" s="52" t="s">
        <v>75</v>
      </c>
      <c r="K12" s="55">
        <f>L12-G12</f>
        <v>180.63000000000011</v>
      </c>
      <c r="L12" s="55">
        <v>4333.08</v>
      </c>
      <c r="M12" s="56"/>
      <c r="N12" s="45"/>
      <c r="O12" s="52"/>
      <c r="P12" s="55"/>
      <c r="Q12" s="55"/>
      <c r="R12" s="56"/>
      <c r="S12" s="45"/>
      <c r="T12" s="52"/>
      <c r="U12" s="55"/>
      <c r="V12" s="55"/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4152.45</v>
      </c>
      <c r="E13" s="54" t="s">
        <v>58</v>
      </c>
      <c r="F13" s="55"/>
      <c r="G13" s="55">
        <f t="shared" ref="G13:G23" si="0">F13+C13</f>
        <v>4152.45</v>
      </c>
      <c r="H13" s="77"/>
      <c r="I13" s="45"/>
      <c r="J13" s="52" t="s">
        <v>76</v>
      </c>
      <c r="K13" s="55">
        <f t="shared" ref="K13:K23" si="1">L13-G13</f>
        <v>180.63000000000011</v>
      </c>
      <c r="L13" s="55">
        <v>4333.08</v>
      </c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27</v>
      </c>
      <c r="C14" s="53">
        <v>4152.45</v>
      </c>
      <c r="E14" s="54" t="s">
        <v>59</v>
      </c>
      <c r="F14" s="55"/>
      <c r="G14" s="55">
        <f t="shared" si="0"/>
        <v>4152.45</v>
      </c>
      <c r="H14" s="77"/>
      <c r="I14" s="45"/>
      <c r="J14" s="52" t="s">
        <v>77</v>
      </c>
      <c r="K14" s="55">
        <f t="shared" si="1"/>
        <v>180.63000000000011</v>
      </c>
      <c r="L14" s="55">
        <v>4333.08</v>
      </c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28</v>
      </c>
      <c r="C15" s="53">
        <v>4152.45</v>
      </c>
      <c r="E15" s="54" t="s">
        <v>60</v>
      </c>
      <c r="F15" s="55"/>
      <c r="G15" s="55">
        <f t="shared" si="0"/>
        <v>4152.45</v>
      </c>
      <c r="H15" s="56"/>
      <c r="I15" s="45"/>
      <c r="J15" s="52" t="s">
        <v>78</v>
      </c>
      <c r="K15" s="55">
        <f t="shared" si="1"/>
        <v>180.63000000000011</v>
      </c>
      <c r="L15" s="55">
        <v>4333.08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47</v>
      </c>
      <c r="C16" s="53">
        <v>4152.45</v>
      </c>
      <c r="E16" s="54" t="s">
        <v>61</v>
      </c>
      <c r="F16" s="55"/>
      <c r="G16" s="55">
        <f t="shared" si="0"/>
        <v>4152.45</v>
      </c>
      <c r="H16" s="56"/>
      <c r="I16" s="45"/>
      <c r="J16" s="52" t="s">
        <v>79</v>
      </c>
      <c r="K16" s="55">
        <f t="shared" si="1"/>
        <v>180.63000000000011</v>
      </c>
      <c r="L16" s="55">
        <v>4333.08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48</v>
      </c>
      <c r="C17" s="53">
        <v>4152.45</v>
      </c>
      <c r="E17" s="54" t="s">
        <v>62</v>
      </c>
      <c r="F17" s="55"/>
      <c r="G17" s="55">
        <f t="shared" si="0"/>
        <v>4152.45</v>
      </c>
      <c r="H17" s="56"/>
      <c r="I17" s="45"/>
      <c r="J17" s="52" t="s">
        <v>80</v>
      </c>
      <c r="K17" s="55">
        <f t="shared" si="1"/>
        <v>180.63000000000011</v>
      </c>
      <c r="L17" s="55">
        <v>4333.08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49</v>
      </c>
      <c r="C18" s="53">
        <v>4152.45</v>
      </c>
      <c r="E18" s="54" t="s">
        <v>63</v>
      </c>
      <c r="F18" s="55"/>
      <c r="G18" s="55">
        <f t="shared" si="0"/>
        <v>4152.45</v>
      </c>
      <c r="H18" s="56"/>
      <c r="I18" s="45"/>
      <c r="J18" s="52" t="s">
        <v>81</v>
      </c>
      <c r="K18" s="55">
        <f t="shared" si="1"/>
        <v>180.63000000000011</v>
      </c>
      <c r="L18" s="55">
        <v>4333.08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50</v>
      </c>
      <c r="C19" s="53">
        <v>4152.45</v>
      </c>
      <c r="E19" s="54" t="s">
        <v>64</v>
      </c>
      <c r="F19" s="55"/>
      <c r="G19" s="55">
        <f t="shared" si="0"/>
        <v>4152.45</v>
      </c>
      <c r="H19" s="56"/>
      <c r="I19" s="45"/>
      <c r="J19" s="52" t="s">
        <v>82</v>
      </c>
      <c r="K19" s="55">
        <f t="shared" si="1"/>
        <v>180.63000000000011</v>
      </c>
      <c r="L19" s="55">
        <v>4333.08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51</v>
      </c>
      <c r="C20" s="53">
        <v>4152.45</v>
      </c>
      <c r="E20" s="54" t="s">
        <v>65</v>
      </c>
      <c r="F20" s="55"/>
      <c r="G20" s="55">
        <f t="shared" si="0"/>
        <v>4152.45</v>
      </c>
      <c r="H20" s="56"/>
      <c r="I20" s="45"/>
      <c r="J20" s="52" t="s">
        <v>83</v>
      </c>
      <c r="K20" s="55">
        <f t="shared" si="1"/>
        <v>180.63000000000011</v>
      </c>
      <c r="L20" s="55">
        <v>4333.08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52</v>
      </c>
      <c r="C21" s="53">
        <v>4152.45</v>
      </c>
      <c r="E21" s="54" t="s">
        <v>66</v>
      </c>
      <c r="F21" s="55"/>
      <c r="G21" s="55">
        <f t="shared" si="0"/>
        <v>4152.45</v>
      </c>
      <c r="H21" s="56"/>
      <c r="I21" s="45"/>
      <c r="J21" s="52" t="s">
        <v>84</v>
      </c>
      <c r="K21" s="55">
        <f t="shared" si="1"/>
        <v>180.63000000000011</v>
      </c>
      <c r="L21" s="55">
        <v>4333.08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53</v>
      </c>
      <c r="C22" s="53">
        <v>4152.45</v>
      </c>
      <c r="E22" s="54" t="s">
        <v>67</v>
      </c>
      <c r="F22" s="55"/>
      <c r="G22" s="55">
        <f t="shared" si="0"/>
        <v>4152.45</v>
      </c>
      <c r="H22" s="56"/>
      <c r="I22" s="45"/>
      <c r="J22" s="52" t="s">
        <v>85</v>
      </c>
      <c r="K22" s="55">
        <f t="shared" si="1"/>
        <v>180.63000000000011</v>
      </c>
      <c r="L22" s="55">
        <v>4333.08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54</v>
      </c>
      <c r="C23" s="53">
        <v>4152.45</v>
      </c>
      <c r="E23" s="54" t="s">
        <v>86</v>
      </c>
      <c r="F23" s="55"/>
      <c r="G23" s="55">
        <f t="shared" si="0"/>
        <v>4152.45</v>
      </c>
      <c r="H23" s="56"/>
      <c r="I23" s="45"/>
      <c r="J23" s="52" t="s">
        <v>87</v>
      </c>
      <c r="K23" s="55">
        <f t="shared" si="1"/>
        <v>180.63000000000011</v>
      </c>
      <c r="L23" s="55">
        <v>4333.08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32" spans="2:34" x14ac:dyDescent="0.25">
      <c r="C32" s="94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2020-08-05T14:58:20Z</dcterms:modified>
</cp:coreProperties>
</file>