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runo.ramos\Desktop\CRONOGRAMAS\CAMPUS IPATINGA\"/>
    </mc:Choice>
  </mc:AlternateContent>
  <bookViews>
    <workbookView xWindow="480" yWindow="30" windowWidth="22995" windowHeight="10050" activeTab="2"/>
  </bookViews>
  <sheets>
    <sheet name="Resumo do Contrato" sheetId="2" r:id="rId1"/>
    <sheet name="Resumo por item" sheetId="4" r:id="rId2"/>
    <sheet name="Cronograma" sheetId="3" r:id="rId3"/>
  </sheets>
  <calcPr calcId="162913" calcOnSave="0"/>
</workbook>
</file>

<file path=xl/calcChain.xml><?xml version="1.0" encoding="utf-8"?>
<calcChain xmlns="http://schemas.openxmlformats.org/spreadsheetml/2006/main">
  <c r="I9" i="3" l="1"/>
  <c r="G9" i="3"/>
  <c r="I5" i="4" l="1"/>
  <c r="I4" i="4"/>
  <c r="F4" i="4"/>
  <c r="H4" i="4"/>
  <c r="F7" i="4" l="1"/>
  <c r="B6" i="3" l="1"/>
  <c r="B5" i="3"/>
  <c r="F12" i="3" l="1"/>
  <c r="B2" i="4"/>
  <c r="I7" i="4"/>
  <c r="E28" i="2" l="1"/>
  <c r="G28" i="2" l="1"/>
  <c r="F28" i="2"/>
</calcChain>
</file>

<file path=xl/sharedStrings.xml><?xml version="1.0" encoding="utf-8"?>
<sst xmlns="http://schemas.openxmlformats.org/spreadsheetml/2006/main" count="51" uniqueCount="43">
  <si>
    <t>Valor Global</t>
  </si>
  <si>
    <t>Acréscimos %</t>
  </si>
  <si>
    <t>Supressões %</t>
  </si>
  <si>
    <t>Valor inicial do Contrato</t>
  </si>
  <si>
    <t>SEI Nº</t>
  </si>
  <si>
    <t>Valor do Termo</t>
  </si>
  <si>
    <t>Valor Acumulado</t>
  </si>
  <si>
    <t>Valor Mensal</t>
  </si>
  <si>
    <t>Tipo de alteração</t>
  </si>
  <si>
    <t>Prazo</t>
  </si>
  <si>
    <t>Prorrogação</t>
  </si>
  <si>
    <t>Valor Total</t>
  </si>
  <si>
    <t>Novo valor Mensal</t>
  </si>
  <si>
    <t>Novo valor Anual</t>
  </si>
  <si>
    <t>Cronograma das parcelas</t>
  </si>
  <si>
    <t>Diferença</t>
  </si>
  <si>
    <t>ITEM</t>
  </si>
  <si>
    <t>Diferença Global</t>
  </si>
  <si>
    <t>1º</t>
  </si>
  <si>
    <t>2º</t>
  </si>
  <si>
    <t>Parcela nº</t>
  </si>
  <si>
    <t>Valor Parcela</t>
  </si>
  <si>
    <t>20/05/2019 a 19/05/2020</t>
  </si>
  <si>
    <t>20/05/2020 a 19/05/2021</t>
  </si>
  <si>
    <t>Serv de manutenção</t>
  </si>
  <si>
    <t xml:space="preserve">DESCRIÇÃO </t>
  </si>
  <si>
    <t>Peças e acessórios</t>
  </si>
  <si>
    <t>Taxa de administração</t>
  </si>
  <si>
    <t>QUANT TOTAL HORAS ESTIM</t>
  </si>
  <si>
    <t>VR TOTAL S/ DESC</t>
  </si>
  <si>
    <t>VR UNIT HORA S/ DESC</t>
  </si>
  <si>
    <t>VALOR TOTAL SEM DESCONTO</t>
  </si>
  <si>
    <t>PERC DESCONTO</t>
  </si>
  <si>
    <t>VR UNIT HORA C/ DESC</t>
  </si>
  <si>
    <t>VR TOTAL C/ DESC</t>
  </si>
  <si>
    <t>-</t>
  </si>
  <si>
    <t>TOTAL COM DESCONTO</t>
  </si>
  <si>
    <t>ADITIVO 01/2020 - PRORROGAÇÃO</t>
  </si>
  <si>
    <t xml:space="preserve">20/05/2020 a 19/05/2021 </t>
  </si>
  <si>
    <t>CONTRATO 22/2019/RER/IPR</t>
  </si>
  <si>
    <t>23717.000270/2019-68</t>
  </si>
  <si>
    <t>ADITIVO 01/2020 - 19/03/2020</t>
  </si>
  <si>
    <t>23717.000086/2020-51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</si>
</sst>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-&quot;R$&quot;* #,##0.00_-;\-&quot;R$&quot;* #,##0.00_-;_-&quot;R$&quot;* &quot;-&quot;??_-;_-@_-"/>
    <numFmt numFmtId="43" formatCode="_-* #,##0.00_-;\-* #,##0.00_-;_-* &quot;-&quot;??_-;_-@_-"/>
    <numFmt numFmtId="164" formatCode="_-&quot;R$&quot;\ * #,##0.00_-;\-&quot;R$&quot;\ * #,##0.00_-;_-&quot;R$&quot;\ * &quot;-&quot;??_-;_-@_-"/>
    <numFmt numFmtId="165" formatCode="0.000"/>
    <numFmt numFmtId="166" formatCode="dd/mm/yy;@"/>
    <numFmt numFmtId="167" formatCode="_-[$R$-416]* #,##0.00_-;\-[$R$-416]* #,##0.00_-;_-[$R$-416]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 applyNumberFormat="0" applyFill="0" applyBorder="0" applyAlignment="0" applyProtection="0"/>
  </cellStyleXfs>
  <cellXfs count="90">
    <xf numFmtId="0" fontId="0" fillId="0" borderId="0" xfId="0"/>
    <xf numFmtId="0" fontId="3" fillId="0" borderId="0" xfId="0" applyFont="1"/>
    <xf numFmtId="0" fontId="4" fillId="0" borderId="0" xfId="0" applyFont="1"/>
    <xf numFmtId="0" fontId="2" fillId="0" borderId="0" xfId="0" applyFont="1"/>
    <xf numFmtId="0" fontId="3" fillId="0" borderId="0" xfId="0" applyFont="1" applyBorder="1"/>
    <xf numFmtId="164" fontId="3" fillId="0" borderId="0" xfId="1" applyFont="1" applyBorder="1"/>
    <xf numFmtId="165" fontId="3" fillId="0" borderId="0" xfId="0" applyNumberFormat="1" applyFont="1" applyBorder="1"/>
    <xf numFmtId="164" fontId="3" fillId="0" borderId="0" xfId="0" applyNumberFormat="1" applyFont="1" applyBorder="1"/>
    <xf numFmtId="164" fontId="3" fillId="0" borderId="0" xfId="1" applyFont="1"/>
    <xf numFmtId="164" fontId="4" fillId="0" borderId="0" xfId="1" applyFont="1"/>
    <xf numFmtId="164" fontId="2" fillId="0" borderId="0" xfId="1" applyFont="1"/>
    <xf numFmtId="44" fontId="3" fillId="0" borderId="0" xfId="0" applyNumberFormat="1" applyFont="1" applyBorder="1"/>
    <xf numFmtId="44" fontId="3" fillId="0" borderId="0" xfId="0" applyNumberFormat="1" applyFont="1"/>
    <xf numFmtId="0" fontId="3" fillId="0" borderId="0" xfId="0" applyNumberFormat="1" applyFont="1"/>
    <xf numFmtId="10" fontId="3" fillId="0" borderId="0" xfId="2" applyNumberFormat="1" applyFont="1"/>
    <xf numFmtId="44" fontId="4" fillId="0" borderId="0" xfId="0" applyNumberFormat="1" applyFont="1"/>
    <xf numFmtId="0" fontId="5" fillId="3" borderId="1" xfId="0" applyFont="1" applyFill="1" applyBorder="1" applyAlignment="1">
      <alignment horizontal="left" vertical="center"/>
    </xf>
    <xf numFmtId="164" fontId="3" fillId="0" borderId="1" xfId="1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164" fontId="3" fillId="0" borderId="1" xfId="1" applyFont="1" applyBorder="1" applyAlignment="1">
      <alignment vertical="center"/>
    </xf>
    <xf numFmtId="10" fontId="4" fillId="0" borderId="1" xfId="2" applyNumberFormat="1" applyFont="1" applyBorder="1" applyAlignment="1">
      <alignment horizontal="center" vertical="center"/>
    </xf>
    <xf numFmtId="10" fontId="2" fillId="0" borderId="1" xfId="2" applyNumberFormat="1" applyFont="1" applyBorder="1" applyAlignment="1">
      <alignment horizontal="center" vertical="center"/>
    </xf>
    <xf numFmtId="0" fontId="5" fillId="3" borderId="1" xfId="0" applyFont="1" applyFill="1" applyBorder="1" applyAlignment="1">
      <alignment vertical="center"/>
    </xf>
    <xf numFmtId="14" fontId="3" fillId="0" borderId="1" xfId="0" applyNumberFormat="1" applyFont="1" applyBorder="1" applyAlignment="1">
      <alignment vertical="center"/>
    </xf>
    <xf numFmtId="14" fontId="3" fillId="0" borderId="1" xfId="0" applyNumberFormat="1" applyFont="1" applyBorder="1" applyAlignment="1">
      <alignment vertical="center" wrapText="1"/>
    </xf>
    <xf numFmtId="0" fontId="3" fillId="2" borderId="1" xfId="0" applyFont="1" applyFill="1" applyBorder="1" applyAlignment="1">
      <alignment vertical="center"/>
    </xf>
    <xf numFmtId="164" fontId="3" fillId="2" borderId="1" xfId="1" applyNumberFormat="1" applyFont="1" applyFill="1" applyBorder="1" applyAlignment="1">
      <alignment vertical="center"/>
    </xf>
    <xf numFmtId="10" fontId="4" fillId="2" borderId="1" xfId="2" applyNumberFormat="1" applyFont="1" applyFill="1" applyBorder="1" applyAlignment="1">
      <alignment horizontal="center" vertical="center"/>
    </xf>
    <xf numFmtId="10" fontId="2" fillId="2" borderId="1" xfId="1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vertical="center"/>
    </xf>
    <xf numFmtId="0" fontId="0" fillId="0" borderId="0" xfId="0" applyFill="1" applyBorder="1"/>
    <xf numFmtId="164" fontId="0" fillId="0" borderId="0" xfId="1" applyFont="1" applyFill="1" applyBorder="1"/>
    <xf numFmtId="0" fontId="0" fillId="0" borderId="0" xfId="0" applyBorder="1"/>
    <xf numFmtId="0" fontId="0" fillId="0" borderId="0" xfId="0" applyBorder="1" applyAlignment="1">
      <alignment vertical="center"/>
    </xf>
    <xf numFmtId="0" fontId="9" fillId="0" borderId="1" xfId="0" applyFont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164" fontId="0" fillId="0" borderId="5" xfId="1" applyFont="1" applyBorder="1"/>
    <xf numFmtId="164" fontId="0" fillId="0" borderId="1" xfId="1" applyFont="1" applyBorder="1"/>
    <xf numFmtId="44" fontId="0" fillId="6" borderId="1" xfId="0" applyNumberFormat="1" applyFill="1" applyBorder="1"/>
    <xf numFmtId="164" fontId="0" fillId="4" borderId="0" xfId="1" applyNumberFormat="1" applyFont="1" applyFill="1" applyBorder="1"/>
    <xf numFmtId="0" fontId="0" fillId="0" borderId="0" xfId="0" applyBorder="1" applyAlignment="1"/>
    <xf numFmtId="0" fontId="10" fillId="7" borderId="1" xfId="0" applyFont="1" applyFill="1" applyBorder="1" applyAlignment="1">
      <alignment horizontal="center"/>
    </xf>
    <xf numFmtId="164" fontId="0" fillId="0" borderId="0" xfId="0" applyNumberFormat="1" applyBorder="1" applyAlignment="1"/>
    <xf numFmtId="164" fontId="0" fillId="0" borderId="0" xfId="1" applyFont="1" applyBorder="1"/>
    <xf numFmtId="164" fontId="9" fillId="0" borderId="1" xfId="1" applyFont="1" applyFill="1" applyBorder="1" applyAlignment="1">
      <alignment horizontal="center" vertical="center" wrapText="1"/>
    </xf>
    <xf numFmtId="164" fontId="9" fillId="0" borderId="0" xfId="1" applyFont="1" applyBorder="1" applyAlignment="1">
      <alignment horizontal="center" vertical="center"/>
    </xf>
    <xf numFmtId="164" fontId="9" fillId="0" borderId="1" xfId="1" applyFont="1" applyBorder="1" applyAlignment="1">
      <alignment horizontal="center" vertical="center"/>
    </xf>
    <xf numFmtId="164" fontId="9" fillId="0" borderId="1" xfId="1" applyFont="1" applyBorder="1" applyAlignment="1">
      <alignment horizontal="center" vertical="center" wrapText="1"/>
    </xf>
    <xf numFmtId="164" fontId="9" fillId="0" borderId="0" xfId="1" applyFont="1" applyBorder="1" applyAlignment="1">
      <alignment horizontal="center" vertical="center" wrapText="1"/>
    </xf>
    <xf numFmtId="164" fontId="0" fillId="0" borderId="1" xfId="1" applyFont="1" applyFill="1" applyBorder="1" applyAlignment="1">
      <alignment horizontal="center" vertical="center"/>
    </xf>
    <xf numFmtId="164" fontId="0" fillId="0" borderId="1" xfId="1" applyFont="1" applyFill="1" applyBorder="1"/>
    <xf numFmtId="164" fontId="0" fillId="0" borderId="1" xfId="1" applyFont="1" applyBorder="1" applyAlignment="1">
      <alignment horizontal="center" vertical="center"/>
    </xf>
    <xf numFmtId="44" fontId="0" fillId="0" borderId="1" xfId="0" applyNumberFormat="1" applyBorder="1"/>
    <xf numFmtId="44" fontId="0" fillId="0" borderId="0" xfId="0" applyNumberFormat="1" applyBorder="1"/>
    <xf numFmtId="43" fontId="0" fillId="0" borderId="0" xfId="0" applyNumberFormat="1"/>
    <xf numFmtId="0" fontId="9" fillId="0" borderId="1" xfId="0" applyFont="1" applyBorder="1" applyAlignment="1">
      <alignment horizontal="center"/>
    </xf>
    <xf numFmtId="0" fontId="0" fillId="0" borderId="1" xfId="0" applyBorder="1"/>
    <xf numFmtId="43" fontId="0" fillId="0" borderId="1" xfId="0" applyNumberFormat="1" applyBorder="1"/>
    <xf numFmtId="43" fontId="9" fillId="0" borderId="1" xfId="0" applyNumberFormat="1" applyFont="1" applyBorder="1"/>
    <xf numFmtId="14" fontId="5" fillId="3" borderId="1" xfId="0" applyNumberFormat="1" applyFont="1" applyFill="1" applyBorder="1" applyAlignment="1">
      <alignment vertical="center"/>
    </xf>
    <xf numFmtId="14" fontId="0" fillId="0" borderId="0" xfId="0" applyNumberFormat="1" applyBorder="1"/>
    <xf numFmtId="166" fontId="0" fillId="0" borderId="0" xfId="0" applyNumberFormat="1" applyFill="1" applyBorder="1"/>
    <xf numFmtId="166" fontId="0" fillId="0" borderId="0" xfId="1" applyNumberFormat="1" applyFont="1" applyFill="1" applyBorder="1"/>
    <xf numFmtId="0" fontId="0" fillId="0" borderId="0" xfId="0" applyNumberFormat="1" applyBorder="1"/>
    <xf numFmtId="0" fontId="9" fillId="0" borderId="1" xfId="0" applyFont="1" applyBorder="1" applyAlignment="1">
      <alignment horizontal="center"/>
    </xf>
    <xf numFmtId="0" fontId="11" fillId="0" borderId="0" xfId="3"/>
    <xf numFmtId="10" fontId="0" fillId="0" borderId="1" xfId="0" applyNumberFormat="1" applyBorder="1"/>
    <xf numFmtId="167" fontId="0" fillId="0" borderId="1" xfId="0" applyNumberFormat="1" applyBorder="1"/>
    <xf numFmtId="167" fontId="9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43" fontId="0" fillId="0" borderId="1" xfId="0" applyNumberForma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5" fillId="2" borderId="2" xfId="0" applyFont="1" applyFill="1" applyBorder="1" applyAlignment="1">
      <alignment horizontal="right" vertical="center"/>
    </xf>
    <xf numFmtId="0" fontId="5" fillId="2" borderId="3" xfId="0" applyFont="1" applyFill="1" applyBorder="1" applyAlignment="1">
      <alignment horizontal="right" vertical="center"/>
    </xf>
    <xf numFmtId="0" fontId="5" fillId="2" borderId="4" xfId="0" applyFont="1" applyFill="1" applyBorder="1" applyAlignment="1">
      <alignment horizontal="right" vertical="center"/>
    </xf>
    <xf numFmtId="0" fontId="9" fillId="2" borderId="1" xfId="0" applyFont="1" applyFill="1" applyBorder="1" applyAlignment="1">
      <alignment horizontal="center"/>
    </xf>
    <xf numFmtId="0" fontId="9" fillId="0" borderId="2" xfId="0" applyFont="1" applyBorder="1" applyAlignment="1">
      <alignment horizontal="right"/>
    </xf>
    <xf numFmtId="0" fontId="0" fillId="0" borderId="3" xfId="0" applyBorder="1" applyAlignment="1">
      <alignment horizontal="right"/>
    </xf>
    <xf numFmtId="0" fontId="0" fillId="0" borderId="4" xfId="0" applyBorder="1" applyAlignment="1">
      <alignment horizontal="right"/>
    </xf>
    <xf numFmtId="167" fontId="9" fillId="0" borderId="2" xfId="0" applyNumberFormat="1" applyFont="1" applyBorder="1" applyAlignment="1">
      <alignment horizontal="right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10" fillId="7" borderId="1" xfId="0" applyFont="1" applyFill="1" applyBorder="1" applyAlignment="1">
      <alignment horizontal="center"/>
    </xf>
    <xf numFmtId="164" fontId="9" fillId="4" borderId="1" xfId="1" applyFont="1" applyFill="1" applyBorder="1" applyAlignment="1">
      <alignment horizontal="center" vertical="center" wrapText="1"/>
    </xf>
    <xf numFmtId="14" fontId="9" fillId="2" borderId="1" xfId="0" applyNumberFormat="1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0" borderId="0" xfId="0" applyFont="1" applyBorder="1" applyAlignment="1">
      <alignment horizontal="center" vertical="center" wrapText="1"/>
    </xf>
  </cellXfs>
  <cellStyles count="4">
    <cellStyle name="Hiperligação" xfId="3" builtinId="8"/>
    <cellStyle name="Moeda" xfId="1" builtinId="4"/>
    <cellStyle name="Normal" xfId="0" builtinId="0"/>
    <cellStyle name="Percentagem" xfId="2" builtinId="5"/>
  </cellStyles>
  <dxfs count="10"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ei.ifmg.edu.br/sei/controlador.php?acao=arvore_visualizar&amp;acao_origem=procedimento_visualizar&amp;id_procedimento=643300&amp;infra_sistema=100000100&amp;infra_unidade_atual=110001864&amp;infra_hash=0682288d291d20c718586437aa4afe0d3dd536bda7c30320020d405878e3826c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34"/>
  <sheetViews>
    <sheetView showGridLines="0" workbookViewId="0">
      <selection activeCell="E5" sqref="E5"/>
    </sheetView>
  </sheetViews>
  <sheetFormatPr defaultRowHeight="15" x14ac:dyDescent="0.25"/>
  <cols>
    <col min="1" max="1" width="3.85546875" style="1" customWidth="1"/>
    <col min="2" max="2" width="37.7109375" style="1" bestFit="1" customWidth="1"/>
    <col min="3" max="3" width="26.7109375" style="1" customWidth="1"/>
    <col min="4" max="4" width="24.5703125" style="1" bestFit="1" customWidth="1"/>
    <col min="5" max="5" width="21" style="1" customWidth="1"/>
    <col min="6" max="6" width="14.28515625" style="2" bestFit="1" customWidth="1"/>
    <col min="7" max="7" width="14.140625" style="3" bestFit="1" customWidth="1"/>
    <col min="8" max="8" width="20.42578125" style="1" bestFit="1" customWidth="1"/>
    <col min="9" max="9" width="17" style="4" bestFit="1" customWidth="1"/>
    <col min="10" max="10" width="13.7109375" style="4" bestFit="1" customWidth="1"/>
    <col min="11" max="11" width="9.140625" style="1"/>
    <col min="12" max="12" width="17" style="1" bestFit="1" customWidth="1"/>
    <col min="13" max="16384" width="9.140625" style="1"/>
  </cols>
  <sheetData>
    <row r="3" spans="2:10" ht="15.75" x14ac:dyDescent="0.25">
      <c r="B3" s="32" t="s">
        <v>39</v>
      </c>
      <c r="C3" s="29" t="s">
        <v>8</v>
      </c>
      <c r="D3" s="29" t="s">
        <v>9</v>
      </c>
      <c r="E3" s="29" t="s">
        <v>0</v>
      </c>
      <c r="F3" s="30" t="s">
        <v>1</v>
      </c>
      <c r="G3" s="31" t="s">
        <v>2</v>
      </c>
      <c r="H3" s="29" t="s">
        <v>4</v>
      </c>
      <c r="I3" s="74"/>
      <c r="J3" s="74"/>
    </row>
    <row r="4" spans="2:10" x14ac:dyDescent="0.25">
      <c r="B4" s="22" t="s">
        <v>3</v>
      </c>
      <c r="C4" s="19"/>
      <c r="D4" s="23" t="s">
        <v>22</v>
      </c>
      <c r="E4" s="19">
        <v>54569.31</v>
      </c>
      <c r="F4" s="20"/>
      <c r="G4" s="21"/>
      <c r="H4" t="s">
        <v>40</v>
      </c>
      <c r="I4" s="5"/>
    </row>
    <row r="5" spans="2:10" x14ac:dyDescent="0.25">
      <c r="B5" s="62" t="s">
        <v>41</v>
      </c>
      <c r="C5" s="19" t="s">
        <v>10</v>
      </c>
      <c r="D5" s="23" t="s">
        <v>23</v>
      </c>
      <c r="E5" s="19"/>
      <c r="F5" s="20"/>
      <c r="G5" s="21"/>
      <c r="H5" s="68" t="s">
        <v>42</v>
      </c>
      <c r="I5" s="5"/>
    </row>
    <row r="6" spans="2:10" x14ac:dyDescent="0.25">
      <c r="B6" s="62"/>
      <c r="C6" s="19"/>
      <c r="D6" s="23"/>
      <c r="E6" s="19"/>
      <c r="F6" s="20"/>
      <c r="G6" s="21"/>
      <c r="H6" s="68"/>
      <c r="I6" s="5"/>
    </row>
    <row r="7" spans="2:10" x14ac:dyDescent="0.25">
      <c r="B7" s="22"/>
      <c r="C7" s="19"/>
      <c r="D7" s="23"/>
      <c r="E7" s="19"/>
      <c r="F7" s="20"/>
      <c r="G7" s="21"/>
      <c r="H7" s="68"/>
      <c r="I7" s="5"/>
    </row>
    <row r="8" spans="2:10" x14ac:dyDescent="0.25">
      <c r="B8" s="22"/>
      <c r="C8" s="17"/>
      <c r="D8" s="18"/>
      <c r="E8" s="19"/>
      <c r="F8" s="20"/>
      <c r="G8" s="21"/>
      <c r="H8" s="18"/>
      <c r="I8" s="5"/>
    </row>
    <row r="9" spans="2:10" x14ac:dyDescent="0.25">
      <c r="B9" s="22"/>
      <c r="C9" s="17"/>
      <c r="D9" s="18"/>
      <c r="E9" s="19"/>
      <c r="F9" s="20"/>
      <c r="G9" s="21"/>
      <c r="H9" s="18"/>
      <c r="I9" s="5"/>
    </row>
    <row r="10" spans="2:10" x14ac:dyDescent="0.25">
      <c r="B10" s="22"/>
      <c r="C10" s="17"/>
      <c r="D10" s="18"/>
      <c r="E10" s="19"/>
      <c r="F10" s="20"/>
      <c r="G10" s="21"/>
      <c r="H10" s="18"/>
      <c r="I10" s="5"/>
    </row>
    <row r="11" spans="2:10" x14ac:dyDescent="0.25">
      <c r="B11" s="62"/>
      <c r="C11" s="17"/>
      <c r="D11" s="18"/>
      <c r="E11" s="19"/>
      <c r="F11" s="20"/>
      <c r="G11" s="21"/>
      <c r="H11" s="18"/>
      <c r="I11" s="5"/>
    </row>
    <row r="12" spans="2:10" x14ac:dyDescent="0.25">
      <c r="B12" s="22"/>
      <c r="C12" s="19"/>
      <c r="D12" s="18"/>
      <c r="E12" s="19"/>
      <c r="F12" s="20"/>
      <c r="G12" s="21"/>
      <c r="H12" s="18"/>
      <c r="I12" s="5"/>
    </row>
    <row r="13" spans="2:10" x14ac:dyDescent="0.25">
      <c r="B13" s="22"/>
      <c r="C13" s="19"/>
      <c r="D13" s="18"/>
      <c r="E13" s="19"/>
      <c r="F13" s="20"/>
      <c r="G13" s="21"/>
      <c r="H13" s="18"/>
      <c r="I13" s="5"/>
    </row>
    <row r="14" spans="2:10" x14ac:dyDescent="0.25">
      <c r="B14" s="22"/>
      <c r="C14" s="19"/>
      <c r="D14" s="18"/>
      <c r="E14" s="19"/>
      <c r="F14" s="20"/>
      <c r="G14" s="21"/>
      <c r="H14" s="18"/>
      <c r="I14" s="5"/>
    </row>
    <row r="15" spans="2:10" x14ac:dyDescent="0.25">
      <c r="B15" s="22"/>
      <c r="C15" s="19"/>
      <c r="D15" s="23"/>
      <c r="E15" s="19"/>
      <c r="F15" s="20"/>
      <c r="G15" s="21"/>
      <c r="H15" s="23"/>
      <c r="I15" s="5"/>
    </row>
    <row r="16" spans="2:10" x14ac:dyDescent="0.25">
      <c r="B16" s="22"/>
      <c r="C16" s="19"/>
      <c r="D16" s="23"/>
      <c r="E16" s="19"/>
      <c r="F16" s="20"/>
      <c r="G16" s="21"/>
      <c r="H16" s="24"/>
      <c r="I16" s="5"/>
    </row>
    <row r="17" spans="2:10" x14ac:dyDescent="0.25">
      <c r="B17" s="22"/>
      <c r="C17" s="19"/>
      <c r="D17" s="23"/>
      <c r="E17" s="19"/>
      <c r="F17" s="20"/>
      <c r="G17" s="21"/>
      <c r="H17" s="23"/>
      <c r="I17" s="5"/>
    </row>
    <row r="18" spans="2:10" x14ac:dyDescent="0.25">
      <c r="B18" s="22"/>
      <c r="C18" s="19"/>
      <c r="D18" s="18"/>
      <c r="E18" s="19"/>
      <c r="F18" s="20"/>
      <c r="G18" s="21"/>
      <c r="H18" s="18"/>
      <c r="I18" s="5"/>
    </row>
    <row r="19" spans="2:10" x14ac:dyDescent="0.25">
      <c r="B19" s="22"/>
      <c r="C19" s="19"/>
      <c r="D19" s="18"/>
      <c r="E19" s="19"/>
      <c r="F19" s="20"/>
      <c r="G19" s="21"/>
      <c r="H19" s="18"/>
      <c r="I19" s="5"/>
    </row>
    <row r="20" spans="2:10" x14ac:dyDescent="0.25">
      <c r="B20" s="22"/>
      <c r="C20" s="19"/>
      <c r="D20" s="18"/>
      <c r="E20" s="19"/>
      <c r="F20" s="20"/>
      <c r="G20" s="21"/>
      <c r="H20" s="18"/>
      <c r="I20" s="5"/>
      <c r="J20" s="6"/>
    </row>
    <row r="21" spans="2:10" x14ac:dyDescent="0.25">
      <c r="B21" s="22"/>
      <c r="C21" s="19"/>
      <c r="D21" s="18"/>
      <c r="E21" s="19"/>
      <c r="F21" s="20"/>
      <c r="G21" s="21"/>
      <c r="H21" s="18"/>
      <c r="I21" s="5"/>
      <c r="J21" s="6"/>
    </row>
    <row r="22" spans="2:10" x14ac:dyDescent="0.25">
      <c r="B22" s="22"/>
      <c r="C22" s="19"/>
      <c r="D22" s="18"/>
      <c r="E22" s="19"/>
      <c r="F22" s="20"/>
      <c r="G22" s="21"/>
      <c r="H22" s="18"/>
      <c r="I22" s="5"/>
      <c r="J22" s="6"/>
    </row>
    <row r="23" spans="2:10" x14ac:dyDescent="0.25">
      <c r="B23" s="22"/>
      <c r="C23" s="19"/>
      <c r="D23" s="18"/>
      <c r="E23" s="19"/>
      <c r="F23" s="20"/>
      <c r="G23" s="21"/>
      <c r="H23" s="18"/>
      <c r="I23" s="5"/>
      <c r="J23" s="6"/>
    </row>
    <row r="24" spans="2:10" x14ac:dyDescent="0.25">
      <c r="B24" s="22"/>
      <c r="C24" s="19"/>
      <c r="D24" s="18"/>
      <c r="E24" s="19"/>
      <c r="F24" s="20"/>
      <c r="G24" s="21"/>
      <c r="H24" s="18"/>
      <c r="I24" s="5"/>
      <c r="J24" s="6"/>
    </row>
    <row r="25" spans="2:10" x14ac:dyDescent="0.25">
      <c r="B25" s="22"/>
      <c r="C25" s="19"/>
      <c r="D25" s="18"/>
      <c r="E25" s="19"/>
      <c r="F25" s="20"/>
      <c r="G25" s="21"/>
      <c r="H25" s="18"/>
      <c r="I25" s="5"/>
      <c r="J25" s="6"/>
    </row>
    <row r="26" spans="2:10" x14ac:dyDescent="0.25">
      <c r="B26" s="22"/>
      <c r="C26" s="19"/>
      <c r="D26" s="18"/>
      <c r="E26" s="19"/>
      <c r="F26" s="20"/>
      <c r="G26" s="21"/>
      <c r="H26" s="18"/>
      <c r="I26" s="5"/>
      <c r="J26" s="6"/>
    </row>
    <row r="27" spans="2:10" x14ac:dyDescent="0.25">
      <c r="B27" s="16"/>
      <c r="C27" s="17"/>
      <c r="D27" s="18"/>
      <c r="E27" s="19"/>
      <c r="F27" s="20"/>
      <c r="G27" s="21"/>
      <c r="H27" s="18"/>
      <c r="I27" s="5"/>
      <c r="J27" s="6"/>
    </row>
    <row r="28" spans="2:10" x14ac:dyDescent="0.25">
      <c r="B28" s="75" t="s">
        <v>11</v>
      </c>
      <c r="C28" s="76"/>
      <c r="D28" s="77"/>
      <c r="E28" s="26">
        <f>SUM(E4:E27)</f>
        <v>54569.31</v>
      </c>
      <c r="F28" s="27">
        <f>SUM(F4:F27)</f>
        <v>0</v>
      </c>
      <c r="G28" s="28">
        <f>SUM(G4:G27)</f>
        <v>0</v>
      </c>
      <c r="H28" s="25"/>
      <c r="I28" s="7"/>
    </row>
    <row r="29" spans="2:10" x14ac:dyDescent="0.25">
      <c r="C29" s="8"/>
      <c r="E29" s="8"/>
      <c r="F29" s="9"/>
      <c r="G29" s="10"/>
    </row>
    <row r="30" spans="2:10" x14ac:dyDescent="0.25">
      <c r="E30" s="8"/>
      <c r="F30" s="15"/>
    </row>
    <row r="31" spans="2:10" x14ac:dyDescent="0.25">
      <c r="E31" s="14"/>
      <c r="F31" s="15"/>
      <c r="I31" s="11"/>
    </row>
    <row r="32" spans="2:10" x14ac:dyDescent="0.25">
      <c r="E32" s="13"/>
      <c r="F32" s="15"/>
    </row>
    <row r="33" spans="5:6" x14ac:dyDescent="0.25">
      <c r="E33" s="12"/>
      <c r="F33" s="15"/>
    </row>
    <row r="34" spans="5:6" x14ac:dyDescent="0.25">
      <c r="F34" s="15"/>
    </row>
  </sheetData>
  <mergeCells count="2">
    <mergeCell ref="I3:J3"/>
    <mergeCell ref="B28:D28"/>
  </mergeCells>
  <conditionalFormatting sqref="C3:C17 C19:C21 C29:C1048576">
    <cfRule type="containsText" dxfId="9" priority="9" operator="containsText" text="acréscimo">
      <formula>NOT(ISERROR(SEARCH("acréscimo",C3)))</formula>
    </cfRule>
    <cfRule type="containsText" dxfId="8" priority="10" operator="containsText" text="supressão">
      <formula>NOT(ISERROR(SEARCH("supressão",C3)))</formula>
    </cfRule>
  </conditionalFormatting>
  <conditionalFormatting sqref="C18">
    <cfRule type="containsText" dxfId="7" priority="7" operator="containsText" text="acréscimo">
      <formula>NOT(ISERROR(SEARCH("acréscimo",C18)))</formula>
    </cfRule>
    <cfRule type="containsText" dxfId="6" priority="8" operator="containsText" text="supressão">
      <formula>NOT(ISERROR(SEARCH("supressão",C18)))</formula>
    </cfRule>
  </conditionalFormatting>
  <conditionalFormatting sqref="C22">
    <cfRule type="containsText" dxfId="5" priority="5" operator="containsText" text="acréscimo">
      <formula>NOT(ISERROR(SEARCH("acréscimo",C22)))</formula>
    </cfRule>
    <cfRule type="containsText" dxfId="4" priority="6" operator="containsText" text="supressão">
      <formula>NOT(ISERROR(SEARCH("supressão",C22)))</formula>
    </cfRule>
  </conditionalFormatting>
  <conditionalFormatting sqref="C23">
    <cfRule type="containsText" dxfId="3" priority="3" operator="containsText" text="acréscimo">
      <formula>NOT(ISERROR(SEARCH("acréscimo",C23)))</formula>
    </cfRule>
    <cfRule type="containsText" dxfId="2" priority="4" operator="containsText" text="supressão">
      <formula>NOT(ISERROR(SEARCH("supressão",C23)))</formula>
    </cfRule>
  </conditionalFormatting>
  <conditionalFormatting sqref="C24:C27">
    <cfRule type="containsText" dxfId="1" priority="1" operator="containsText" text="acréscimo">
      <formula>NOT(ISERROR(SEARCH("acréscimo",C24)))</formula>
    </cfRule>
    <cfRule type="containsText" dxfId="0" priority="2" operator="containsText" text="supressão">
      <formula>NOT(ISERROR(SEARCH("supressão",C24)))</formula>
    </cfRule>
  </conditionalFormatting>
  <hyperlinks>
    <hyperlink ref="H5" r:id="rId1" display="https://sei.ifmg.edu.br/sei/controlador.php?acao=arvore_visualizar&amp;acao_origem=procedimento_visualizar&amp;id_procedimento=643300&amp;infra_sistema=100000100&amp;infra_unidade_atual=110001864&amp;infra_hash=0682288d291d20c718586437aa4afe0d3dd536bda7c30320020d405878e3826c"/>
  </hyperlinks>
  <pageMargins left="0.511811024" right="0.511811024" top="0.78740157499999996" bottom="0.78740157499999996" header="0.31496062000000002" footer="0.31496062000000002"/>
  <pageSetup paperSize="9"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0"/>
  <sheetViews>
    <sheetView showGridLines="0" zoomScale="110" zoomScaleNormal="110" workbookViewId="0">
      <selection activeCell="D9" sqref="D9"/>
    </sheetView>
  </sheetViews>
  <sheetFormatPr defaultRowHeight="15" x14ac:dyDescent="0.25"/>
  <cols>
    <col min="1" max="1" width="2.42578125" customWidth="1"/>
    <col min="3" max="3" width="30.5703125" bestFit="1" customWidth="1"/>
    <col min="4" max="4" width="21.42578125" bestFit="1" customWidth="1"/>
    <col min="5" max="5" width="26.85546875" bestFit="1" customWidth="1"/>
    <col min="6" max="6" width="17" bestFit="1" customWidth="1"/>
    <col min="7" max="7" width="17" customWidth="1"/>
    <col min="8" max="8" width="21.5703125" bestFit="1" customWidth="1"/>
    <col min="9" max="9" width="17" bestFit="1" customWidth="1"/>
    <col min="10" max="10" width="19" style="57" customWidth="1"/>
    <col min="11" max="12" width="22.140625" bestFit="1" customWidth="1"/>
  </cols>
  <sheetData>
    <row r="2" spans="2:9" x14ac:dyDescent="0.25">
      <c r="B2" s="78" t="str">
        <f>'Resumo do Contrato'!B3</f>
        <v>CONTRATO 22/2019/RER/IPR</v>
      </c>
      <c r="C2" s="78"/>
      <c r="D2" s="78"/>
      <c r="E2" s="78"/>
      <c r="F2" s="78"/>
      <c r="G2" s="78"/>
      <c r="H2" s="78"/>
      <c r="I2" s="78"/>
    </row>
    <row r="3" spans="2:9" x14ac:dyDescent="0.25">
      <c r="B3" s="58" t="s">
        <v>16</v>
      </c>
      <c r="C3" s="58" t="s">
        <v>25</v>
      </c>
      <c r="D3" s="58" t="s">
        <v>30</v>
      </c>
      <c r="E3" s="58" t="s">
        <v>28</v>
      </c>
      <c r="F3" s="67" t="s">
        <v>29</v>
      </c>
      <c r="G3" s="67" t="s">
        <v>32</v>
      </c>
      <c r="H3" s="58" t="s">
        <v>33</v>
      </c>
      <c r="I3" s="58" t="s">
        <v>34</v>
      </c>
    </row>
    <row r="4" spans="2:9" x14ac:dyDescent="0.25">
      <c r="B4" s="59">
        <v>13</v>
      </c>
      <c r="C4" s="59" t="s">
        <v>24</v>
      </c>
      <c r="D4" s="70">
        <v>117.67</v>
      </c>
      <c r="E4" s="59">
        <v>160</v>
      </c>
      <c r="F4" s="70">
        <f>E4*D4</f>
        <v>18827.2</v>
      </c>
      <c r="G4" s="69">
        <v>6.6600000000000006E-2</v>
      </c>
      <c r="H4" s="60">
        <f>D4*0.9334</f>
        <v>109.833178</v>
      </c>
      <c r="I4" s="60">
        <f>E4*H4</f>
        <v>17573.30848</v>
      </c>
    </row>
    <row r="5" spans="2:9" x14ac:dyDescent="0.25">
      <c r="B5" s="59">
        <v>14</v>
      </c>
      <c r="C5" s="59" t="s">
        <v>26</v>
      </c>
      <c r="D5" s="83" t="s">
        <v>35</v>
      </c>
      <c r="E5" s="84"/>
      <c r="F5" s="59">
        <v>40000</v>
      </c>
      <c r="G5" s="69">
        <v>7.51E-2</v>
      </c>
      <c r="H5" s="73" t="s">
        <v>35</v>
      </c>
      <c r="I5" s="60">
        <f>F5*0.9249</f>
        <v>36996</v>
      </c>
    </row>
    <row r="6" spans="2:9" x14ac:dyDescent="0.25">
      <c r="B6" s="59">
        <v>15</v>
      </c>
      <c r="C6" s="59" t="s">
        <v>27</v>
      </c>
      <c r="D6" s="83" t="s">
        <v>35</v>
      </c>
      <c r="E6" s="84"/>
      <c r="F6" s="59">
        <v>0.01</v>
      </c>
      <c r="G6" s="72" t="s">
        <v>35</v>
      </c>
      <c r="H6" s="73" t="s">
        <v>35</v>
      </c>
      <c r="I6" s="60"/>
    </row>
    <row r="7" spans="2:9" x14ac:dyDescent="0.25">
      <c r="B7" s="79" t="s">
        <v>31</v>
      </c>
      <c r="C7" s="80"/>
      <c r="D7" s="80"/>
      <c r="E7" s="81"/>
      <c r="F7" s="71">
        <f>SUM(F4:F6)</f>
        <v>58827.21</v>
      </c>
      <c r="G7" s="82" t="s">
        <v>36</v>
      </c>
      <c r="H7" s="81"/>
      <c r="I7" s="61">
        <f>SUM(I4:I6)</f>
        <v>54569.30848</v>
      </c>
    </row>
    <row r="10" spans="2:9" x14ac:dyDescent="0.25">
      <c r="I10" s="57"/>
    </row>
  </sheetData>
  <mergeCells count="5">
    <mergeCell ref="B2:I2"/>
    <mergeCell ref="B7:E7"/>
    <mergeCell ref="G7:H7"/>
    <mergeCell ref="D5:E5"/>
    <mergeCell ref="D6:E6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6"/>
  <sheetViews>
    <sheetView showGridLines="0" tabSelected="1" workbookViewId="0">
      <selection activeCell="I10" sqref="I10"/>
    </sheetView>
  </sheetViews>
  <sheetFormatPr defaultRowHeight="15" x14ac:dyDescent="0.25"/>
  <cols>
    <col min="1" max="1" width="4.140625" style="33" customWidth="1"/>
    <col min="2" max="2" width="11.42578125" style="33" customWidth="1"/>
    <col min="3" max="3" width="17.85546875" style="33" customWidth="1"/>
    <col min="4" max="4" width="19.140625" style="33" customWidth="1"/>
    <col min="5" max="5" width="13.85546875" style="33" customWidth="1"/>
    <col min="6" max="7" width="15.28515625" style="33" customWidth="1"/>
    <col min="8" max="8" width="16" style="33" customWidth="1"/>
    <col min="9" max="9" width="16.7109375" style="34" customWidth="1"/>
    <col min="10" max="10" width="9.140625" style="33" customWidth="1"/>
    <col min="11" max="16384" width="9.140625" style="33"/>
  </cols>
  <sheetData>
    <row r="1" spans="2:9" s="64" customFormat="1" x14ac:dyDescent="0.25">
      <c r="I1" s="65"/>
    </row>
    <row r="2" spans="2:9" s="64" customFormat="1" x14ac:dyDescent="0.25">
      <c r="I2" s="65"/>
    </row>
    <row r="3" spans="2:9" s="66" customFormat="1" x14ac:dyDescent="0.25"/>
    <row r="4" spans="2:9" s="66" customFormat="1" x14ac:dyDescent="0.25"/>
    <row r="5" spans="2:9" s="35" customFormat="1" ht="15" customHeight="1" x14ac:dyDescent="0.25">
      <c r="B5" s="78" t="str">
        <f>'Resumo do Contrato'!B3</f>
        <v>CONTRATO 22/2019/RER/IPR</v>
      </c>
      <c r="C5" s="78"/>
      <c r="D5" s="78"/>
      <c r="E5" s="88" t="s">
        <v>37</v>
      </c>
      <c r="F5" s="88"/>
      <c r="G5" s="88"/>
      <c r="H5" s="88"/>
      <c r="I5" s="86" t="s">
        <v>6</v>
      </c>
    </row>
    <row r="6" spans="2:9" s="35" customFormat="1" x14ac:dyDescent="0.25">
      <c r="B6" s="87" t="str">
        <f>'Resumo do Contrato'!D4</f>
        <v>20/05/2019 a 19/05/2020</v>
      </c>
      <c r="C6" s="87"/>
      <c r="D6" s="87"/>
      <c r="E6" s="88" t="s">
        <v>38</v>
      </c>
      <c r="F6" s="88"/>
      <c r="G6" s="88"/>
      <c r="H6" s="88"/>
      <c r="I6" s="86"/>
    </row>
    <row r="7" spans="2:9" s="35" customFormat="1" x14ac:dyDescent="0.25">
      <c r="B7" s="78"/>
      <c r="C7" s="78"/>
      <c r="D7" s="78"/>
      <c r="E7" s="88"/>
      <c r="F7" s="88"/>
      <c r="G7" s="88"/>
      <c r="H7" s="88"/>
      <c r="I7" s="86"/>
    </row>
    <row r="8" spans="2:9" s="36" customFormat="1" ht="30" customHeight="1" x14ac:dyDescent="0.25">
      <c r="B8" s="89"/>
      <c r="C8" s="37" t="s">
        <v>7</v>
      </c>
      <c r="D8" s="37" t="s">
        <v>0</v>
      </c>
      <c r="E8" s="37" t="s">
        <v>12</v>
      </c>
      <c r="F8" s="37" t="s">
        <v>13</v>
      </c>
      <c r="G8" s="37" t="s">
        <v>17</v>
      </c>
      <c r="H8" s="38" t="s">
        <v>5</v>
      </c>
      <c r="I8" s="86"/>
    </row>
    <row r="9" spans="2:9" s="35" customFormat="1" x14ac:dyDescent="0.25">
      <c r="B9" s="89"/>
      <c r="C9" s="39"/>
      <c r="D9" s="40">
        <v>54569.31</v>
      </c>
      <c r="E9" s="40"/>
      <c r="F9" s="40">
        <v>54569.31</v>
      </c>
      <c r="G9" s="40">
        <f>F9-D9</f>
        <v>0</v>
      </c>
      <c r="H9" s="41">
        <v>54569.31</v>
      </c>
      <c r="I9" s="42">
        <f>H9+D9</f>
        <v>109138.62</v>
      </c>
    </row>
    <row r="10" spans="2:9" s="35" customFormat="1" x14ac:dyDescent="0.25">
      <c r="B10" s="85" t="s">
        <v>14</v>
      </c>
      <c r="C10" s="85"/>
      <c r="D10" s="43"/>
      <c r="E10" s="85" t="s">
        <v>14</v>
      </c>
      <c r="F10" s="85"/>
      <c r="G10" s="44"/>
      <c r="H10" s="45"/>
      <c r="I10" s="45"/>
    </row>
    <row r="11" spans="2:9" s="46" customFormat="1" x14ac:dyDescent="0.25">
      <c r="B11" s="49" t="s">
        <v>20</v>
      </c>
      <c r="C11" s="47" t="s">
        <v>21</v>
      </c>
      <c r="D11" s="48"/>
      <c r="E11" s="49" t="s">
        <v>20</v>
      </c>
      <c r="F11" s="50" t="s">
        <v>15</v>
      </c>
      <c r="G11" s="50" t="s">
        <v>21</v>
      </c>
      <c r="H11" s="51"/>
      <c r="I11" s="45"/>
    </row>
    <row r="12" spans="2:9" s="35" customFormat="1" x14ac:dyDescent="0.25">
      <c r="B12" s="52" t="s">
        <v>18</v>
      </c>
      <c r="C12" s="53">
        <v>54569.31</v>
      </c>
      <c r="E12" s="52" t="s">
        <v>19</v>
      </c>
      <c r="F12" s="55">
        <f>(G9/365)*217</f>
        <v>0</v>
      </c>
      <c r="G12" s="55">
        <v>54569.31</v>
      </c>
      <c r="H12" s="56"/>
      <c r="I12" s="45"/>
    </row>
    <row r="13" spans="2:9" s="35" customFormat="1" x14ac:dyDescent="0.25">
      <c r="B13" s="52"/>
      <c r="C13" s="53"/>
      <c r="E13" s="54"/>
      <c r="F13" s="55"/>
      <c r="G13" s="55"/>
      <c r="H13" s="63"/>
      <c r="I13" s="45"/>
    </row>
    <row r="14" spans="2:9" s="35" customFormat="1" x14ac:dyDescent="0.25">
      <c r="B14" s="52"/>
      <c r="C14" s="53"/>
      <c r="E14" s="54"/>
      <c r="F14" s="55"/>
      <c r="G14" s="55"/>
      <c r="H14" s="63"/>
      <c r="I14" s="45"/>
    </row>
    <row r="15" spans="2:9" s="35" customFormat="1" x14ac:dyDescent="0.25">
      <c r="B15" s="52"/>
      <c r="C15" s="53"/>
      <c r="E15" s="54"/>
      <c r="F15" s="55"/>
      <c r="G15" s="55"/>
      <c r="H15" s="56"/>
      <c r="I15" s="45"/>
    </row>
    <row r="16" spans="2:9" s="35" customFormat="1" x14ac:dyDescent="0.25">
      <c r="B16" s="52"/>
      <c r="C16" s="53"/>
      <c r="E16" s="54"/>
      <c r="F16" s="55"/>
      <c r="G16" s="55"/>
      <c r="H16" s="56"/>
      <c r="I16" s="45"/>
    </row>
    <row r="17" spans="2:9" s="35" customFormat="1" x14ac:dyDescent="0.25">
      <c r="B17" s="52"/>
      <c r="C17" s="53"/>
      <c r="E17" s="54"/>
      <c r="F17" s="55"/>
      <c r="G17" s="55"/>
      <c r="H17" s="56"/>
      <c r="I17" s="45"/>
    </row>
    <row r="18" spans="2:9" s="35" customFormat="1" x14ac:dyDescent="0.25">
      <c r="B18" s="52"/>
      <c r="C18" s="53"/>
      <c r="E18" s="54"/>
      <c r="F18" s="55"/>
      <c r="G18" s="55"/>
      <c r="H18" s="56"/>
      <c r="I18" s="45"/>
    </row>
    <row r="19" spans="2:9" s="35" customFormat="1" x14ac:dyDescent="0.25">
      <c r="B19" s="52"/>
      <c r="C19" s="53"/>
      <c r="E19" s="54"/>
      <c r="F19" s="55"/>
      <c r="G19" s="55"/>
      <c r="H19" s="56"/>
      <c r="I19" s="45"/>
    </row>
    <row r="20" spans="2:9" s="35" customFormat="1" x14ac:dyDescent="0.25">
      <c r="B20" s="52"/>
      <c r="C20" s="53"/>
      <c r="E20" s="54"/>
      <c r="F20" s="55"/>
      <c r="G20" s="55"/>
      <c r="H20" s="56"/>
      <c r="I20" s="45"/>
    </row>
    <row r="21" spans="2:9" s="35" customFormat="1" x14ac:dyDescent="0.25">
      <c r="B21" s="52"/>
      <c r="C21" s="53"/>
      <c r="E21" s="54"/>
      <c r="F21" s="55"/>
      <c r="G21" s="55"/>
      <c r="H21" s="56"/>
      <c r="I21" s="45"/>
    </row>
    <row r="22" spans="2:9" s="35" customFormat="1" x14ac:dyDescent="0.25">
      <c r="B22" s="52"/>
      <c r="C22" s="53"/>
      <c r="E22" s="54"/>
      <c r="F22" s="55"/>
      <c r="G22" s="55"/>
      <c r="H22" s="56"/>
      <c r="I22" s="45"/>
    </row>
    <row r="23" spans="2:9" s="35" customFormat="1" x14ac:dyDescent="0.25">
      <c r="B23" s="52"/>
      <c r="C23" s="53"/>
      <c r="E23" s="54"/>
      <c r="F23" s="55"/>
      <c r="G23" s="55"/>
      <c r="H23" s="56"/>
      <c r="I23" s="45"/>
    </row>
    <row r="24" spans="2:9" s="35" customFormat="1" x14ac:dyDescent="0.25">
      <c r="I24" s="45"/>
    </row>
    <row r="25" spans="2:9" x14ac:dyDescent="0.25">
      <c r="I25" s="45"/>
    </row>
    <row r="26" spans="2:9" x14ac:dyDescent="0.25">
      <c r="I26" s="45"/>
    </row>
  </sheetData>
  <mergeCells count="10">
    <mergeCell ref="B10:C10"/>
    <mergeCell ref="E10:F10"/>
    <mergeCell ref="I5:I8"/>
    <mergeCell ref="B6:D6"/>
    <mergeCell ref="E6:H6"/>
    <mergeCell ref="B7:D7"/>
    <mergeCell ref="E7:H7"/>
    <mergeCell ref="B8:B9"/>
    <mergeCell ref="B5:D5"/>
    <mergeCell ref="E5:H5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3</vt:i4>
      </vt:variant>
    </vt:vector>
  </HeadingPairs>
  <TitlesOfParts>
    <vt:vector size="3" baseType="lpstr">
      <vt:lpstr>Resumo do Contrato</vt:lpstr>
      <vt:lpstr>Resumo por item</vt:lpstr>
      <vt:lpstr>Cronograma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Karol Konopka Bueno</dc:creator>
  <cp:lastModifiedBy>BRUNO HENRIQUE DOMINGOS RAMOS</cp:lastModifiedBy>
  <dcterms:created xsi:type="dcterms:W3CDTF">2018-03-05T11:36:05Z</dcterms:created>
  <dcterms:modified xsi:type="dcterms:W3CDTF">2020-08-06T12:54:57Z</dcterms:modified>
</cp:coreProperties>
</file>